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2760" yWindow="32760" windowWidth="28800" windowHeight="1216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 fullCalcOnLoad="1"/>
</workbook>
</file>

<file path=xl/calcChain.xml><?xml version="1.0" encoding="utf-8"?>
<calcChain xmlns="http://schemas.openxmlformats.org/spreadsheetml/2006/main">
  <c r="D107" i="9"/>
  <c r="H1187" i="2"/>
  <c r="G61" i="4"/>
  <c r="H110" i="2"/>
  <c r="H1048"/>
  <c r="I13" i="7"/>
  <c r="H88" i="2"/>
  <c r="H1027"/>
  <c r="H181"/>
  <c r="H112"/>
  <c r="H118"/>
  <c r="B36" i="10"/>
  <c r="B116" i="9"/>
  <c r="C50" i="8"/>
  <c r="B156" i="11"/>
  <c r="B43" i="7"/>
  <c r="B59" i="6"/>
  <c r="B55" i="5"/>
  <c r="B103" i="4"/>
  <c r="AA3" i="1"/>
  <c r="B33" i="10"/>
  <c r="AA2" i="1"/>
  <c r="B54" i="6"/>
  <c r="AA1" i="1"/>
  <c r="H8" i="2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4"/>
  <c r="H115"/>
  <c r="H116"/>
  <c r="H117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E131"/>
  <c r="H1323" i="2"/>
  <c r="C131" i="11"/>
  <c r="H1303" i="2"/>
  <c r="F130" i="11"/>
  <c r="F129"/>
  <c r="F128"/>
  <c r="F127"/>
  <c r="F126"/>
  <c r="F125"/>
  <c r="F124"/>
  <c r="F123"/>
  <c r="F122"/>
  <c r="F121"/>
  <c r="F120"/>
  <c r="F119"/>
  <c r="F118"/>
  <c r="F117"/>
  <c r="F116"/>
  <c r="F131"/>
  <c r="H1333" i="2"/>
  <c r="E114" i="11"/>
  <c r="H1322" i="2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F114"/>
  <c r="H1332" i="2"/>
  <c r="E97" i="11"/>
  <c r="H1321" i="2"/>
  <c r="C97" i="11"/>
  <c r="H1301" i="2"/>
  <c r="F96" i="11"/>
  <c r="F95"/>
  <c r="F94"/>
  <c r="F93"/>
  <c r="F92"/>
  <c r="F91"/>
  <c r="F90"/>
  <c r="F89"/>
  <c r="F88"/>
  <c r="F87"/>
  <c r="F86"/>
  <c r="F85"/>
  <c r="F84"/>
  <c r="F83"/>
  <c r="F82"/>
  <c r="E78"/>
  <c r="E79"/>
  <c r="H1319" i="2"/>
  <c r="C78" i="11"/>
  <c r="C79"/>
  <c r="H1300" i="2"/>
  <c r="F77" i="11"/>
  <c r="F76"/>
  <c r="F75"/>
  <c r="F74"/>
  <c r="F73"/>
  <c r="F72"/>
  <c r="F71"/>
  <c r="F70"/>
  <c r="F69"/>
  <c r="F68"/>
  <c r="F67"/>
  <c r="F66"/>
  <c r="F65"/>
  <c r="F64"/>
  <c r="F63"/>
  <c r="F78"/>
  <c r="H1329" i="2"/>
  <c r="E61" i="11"/>
  <c r="H1318" i="2"/>
  <c r="C61" i="11"/>
  <c r="H1298" i="2"/>
  <c r="E14" i="14"/>
  <c r="D14" s="1"/>
  <c r="F60" i="11"/>
  <c r="F59"/>
  <c r="F58"/>
  <c r="F57"/>
  <c r="F56"/>
  <c r="F55"/>
  <c r="F54"/>
  <c r="F53"/>
  <c r="F52"/>
  <c r="F51"/>
  <c r="F50"/>
  <c r="F49"/>
  <c r="F48"/>
  <c r="F47"/>
  <c r="F46"/>
  <c r="F61"/>
  <c r="H1328" i="2"/>
  <c r="E44" i="11"/>
  <c r="H1317" i="2"/>
  <c r="C44" i="11"/>
  <c r="E13" i="14"/>
  <c r="D13"/>
  <c r="H1297" i="2"/>
  <c r="F43" i="11"/>
  <c r="F42"/>
  <c r="F41"/>
  <c r="F40"/>
  <c r="F39"/>
  <c r="F38"/>
  <c r="F37"/>
  <c r="F36"/>
  <c r="F35"/>
  <c r="F34"/>
  <c r="F33"/>
  <c r="F32"/>
  <c r="F31"/>
  <c r="F30"/>
  <c r="F29"/>
  <c r="E27"/>
  <c r="H1316" i="2"/>
  <c r="C27" i="11"/>
  <c r="E12" i="14"/>
  <c r="F26" i="11"/>
  <c r="F25"/>
  <c r="F24"/>
  <c r="F23"/>
  <c r="F22"/>
  <c r="F21"/>
  <c r="F20"/>
  <c r="F19"/>
  <c r="F18"/>
  <c r="F17"/>
  <c r="F16"/>
  <c r="F15"/>
  <c r="F14"/>
  <c r="F13"/>
  <c r="F12"/>
  <c r="F27"/>
  <c r="H27" i="10"/>
  <c r="H1280" i="2"/>
  <c r="G27" i="10"/>
  <c r="H1266" i="2"/>
  <c r="F27" i="10"/>
  <c r="E27"/>
  <c r="H1238" i="2"/>
  <c r="D27" i="10"/>
  <c r="H1224" i="2"/>
  <c r="C27" i="10"/>
  <c r="H1210" i="2"/>
  <c r="I26" i="10"/>
  <c r="H1293" i="2"/>
  <c r="I25" i="10"/>
  <c r="H1292" i="2"/>
  <c r="I24" i="10"/>
  <c r="H1291" i="2"/>
  <c r="I23" i="10"/>
  <c r="H1290" i="2"/>
  <c r="I22" i="10"/>
  <c r="H1289" i="2"/>
  <c r="I21" i="10"/>
  <c r="H1288" i="2"/>
  <c r="I20" i="10"/>
  <c r="H1287" i="2"/>
  <c r="H18" i="10"/>
  <c r="H1272" i="2"/>
  <c r="G18" i="10"/>
  <c r="H1258" i="2"/>
  <c r="F18" i="10"/>
  <c r="I18"/>
  <c r="H1286" i="2"/>
  <c r="E18" i="10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C107" i="9"/>
  <c r="H1183" i="2"/>
  <c r="F105" i="9"/>
  <c r="H1193" i="2"/>
  <c r="F104" i="9"/>
  <c r="E97"/>
  <c r="E96"/>
  <c r="H1133" i="2"/>
  <c r="E95" i="9"/>
  <c r="H1132" i="2"/>
  <c r="E94" i="9"/>
  <c r="E93"/>
  <c r="F92"/>
  <c r="D92"/>
  <c r="H1086" i="2"/>
  <c r="C92" i="9"/>
  <c r="E91"/>
  <c r="H1128" i="2"/>
  <c r="E90" i="9"/>
  <c r="H1127" i="2"/>
  <c r="E88" i="9"/>
  <c r="H1125" i="2"/>
  <c r="E86" i="9"/>
  <c r="H1123" i="2"/>
  <c r="E85" i="9"/>
  <c r="H1122" i="2"/>
  <c r="E84" i="9"/>
  <c r="H1121" i="2"/>
  <c r="E83" i="9"/>
  <c r="H1120" i="2"/>
  <c r="F82" i="9"/>
  <c r="H1162" i="2"/>
  <c r="D82" i="9"/>
  <c r="H1076" i="2"/>
  <c r="C82" i="9"/>
  <c r="E81"/>
  <c r="H1118" i="2"/>
  <c r="E80" i="9"/>
  <c r="H1117" i="2"/>
  <c r="E79" i="9"/>
  <c r="H1116" i="2"/>
  <c r="E78" i="9"/>
  <c r="H1115" i="2"/>
  <c r="F77" i="9"/>
  <c r="H1157" i="2"/>
  <c r="D77" i="9"/>
  <c r="H1071" i="2"/>
  <c r="C77" i="9"/>
  <c r="H1028" i="2"/>
  <c r="E76" i="9"/>
  <c r="H1113" i="2"/>
  <c r="E75" i="9"/>
  <c r="E74"/>
  <c r="H1111" i="2"/>
  <c r="F73" i="9"/>
  <c r="H1153" i="2"/>
  <c r="D73" i="9"/>
  <c r="H1067" i="2"/>
  <c r="C73" i="9"/>
  <c r="H1024" i="2"/>
  <c r="E70" i="9"/>
  <c r="H1109" i="2"/>
  <c r="E67" i="9"/>
  <c r="H1107" i="2"/>
  <c r="E66" i="9"/>
  <c r="H1106" i="2"/>
  <c r="E65" i="9"/>
  <c r="H1105" i="2"/>
  <c r="E64" i="9"/>
  <c r="H1104" i="2"/>
  <c r="E63" i="9"/>
  <c r="H1103" i="2"/>
  <c r="E62" i="9"/>
  <c r="H1102" i="2"/>
  <c r="E61" i="9"/>
  <c r="H1101" i="2"/>
  <c r="E60" i="9"/>
  <c r="H1100" i="2"/>
  <c r="E59" i="9"/>
  <c r="H1099" i="2"/>
  <c r="F58" i="9"/>
  <c r="H1141" i="2"/>
  <c r="D58" i="9"/>
  <c r="H1055" i="2"/>
  <c r="C58" i="9"/>
  <c r="H1012" i="2"/>
  <c r="E57" i="9"/>
  <c r="H1097" i="2"/>
  <c r="E56" i="9"/>
  <c r="H1096" i="2"/>
  <c r="E55" i="9"/>
  <c r="H1095" i="2"/>
  <c r="F54" i="9"/>
  <c r="D54"/>
  <c r="H1051" i="2"/>
  <c r="C54" i="9"/>
  <c r="H1008" i="2"/>
  <c r="E44" i="9"/>
  <c r="H1005" i="2"/>
  <c r="E43" i="9"/>
  <c r="H1004" i="2"/>
  <c r="E42" i="9"/>
  <c r="H1003" i="2"/>
  <c r="E41" i="9"/>
  <c r="H1002" i="2"/>
  <c r="D40" i="9"/>
  <c r="C40"/>
  <c r="H937" i="2"/>
  <c r="E39" i="9"/>
  <c r="H1000" i="2"/>
  <c r="E38" i="9"/>
  <c r="H999" i="2"/>
  <c r="E37" i="9"/>
  <c r="E35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E27"/>
  <c r="D26"/>
  <c r="C26"/>
  <c r="H923" i="2"/>
  <c r="E23" i="9"/>
  <c r="H986" i="2"/>
  <c r="E22" i="9"/>
  <c r="E20"/>
  <c r="H984" i="2"/>
  <c r="E19" i="9"/>
  <c r="H983" i="2"/>
  <c r="D18" i="9"/>
  <c r="C18"/>
  <c r="E17"/>
  <c r="H981" i="2"/>
  <c r="E16" i="9"/>
  <c r="H980" i="2"/>
  <c r="E15" i="9"/>
  <c r="E14"/>
  <c r="D13"/>
  <c r="H945" i="2"/>
  <c r="C13" i="9"/>
  <c r="H913" i="2"/>
  <c r="E11" i="9"/>
  <c r="H976" i="2"/>
  <c r="N41" i="8"/>
  <c r="Q41"/>
  <c r="H789" i="2"/>
  <c r="H879"/>
  <c r="G41" i="8"/>
  <c r="H579" i="2"/>
  <c r="N39" i="8"/>
  <c r="H787" i="2"/>
  <c r="G39" i="8"/>
  <c r="H577" i="2"/>
  <c r="N38" i="8"/>
  <c r="H786" i="2"/>
  <c r="Q38" i="8"/>
  <c r="H876" i="2"/>
  <c r="G38" i="8"/>
  <c r="H576" i="2"/>
  <c r="J38" i="8"/>
  <c r="N37"/>
  <c r="H785" i="2"/>
  <c r="Q37" i="8"/>
  <c r="H875" i="2"/>
  <c r="G37" i="8"/>
  <c r="H575" i="2"/>
  <c r="N36" i="8"/>
  <c r="G36"/>
  <c r="J36"/>
  <c r="H664" i="2"/>
  <c r="H574"/>
  <c r="N35" i="8"/>
  <c r="H783" i="2"/>
  <c r="Q35" i="8"/>
  <c r="H873" i="2"/>
  <c r="G35" i="8"/>
  <c r="H573" i="2"/>
  <c r="J35" i="8"/>
  <c r="R35"/>
  <c r="H903" i="2"/>
  <c r="H663"/>
  <c r="P34" i="8"/>
  <c r="H842" i="2"/>
  <c r="O34" i="8"/>
  <c r="O40"/>
  <c r="H818" i="2"/>
  <c r="H812"/>
  <c r="M34" i="8"/>
  <c r="H752" i="2"/>
  <c r="L34" i="8"/>
  <c r="L40"/>
  <c r="L42"/>
  <c r="H730" i="2"/>
  <c r="H722"/>
  <c r="K34" i="8"/>
  <c r="H692" i="2"/>
  <c r="I34" i="8"/>
  <c r="H632" i="2"/>
  <c r="H34" i="8"/>
  <c r="H602" i="2"/>
  <c r="F34" i="8"/>
  <c r="F40"/>
  <c r="H548" i="2"/>
  <c r="H542"/>
  <c r="E34" i="8"/>
  <c r="H512" i="2"/>
  <c r="D34" i="8"/>
  <c r="H482" i="2"/>
  <c r="N33" i="8"/>
  <c r="H781" i="2"/>
  <c r="Q33" i="8"/>
  <c r="H871" i="2"/>
  <c r="G33" i="8"/>
  <c r="J33"/>
  <c r="N32"/>
  <c r="Q32"/>
  <c r="H780" i="2"/>
  <c r="G32" i="8"/>
  <c r="H570" i="2"/>
  <c r="N31" i="8"/>
  <c r="H779" i="2"/>
  <c r="G31" i="8"/>
  <c r="J31"/>
  <c r="N30"/>
  <c r="H778" i="2"/>
  <c r="Q30" i="8"/>
  <c r="H868" i="2"/>
  <c r="G30" i="8"/>
  <c r="H568" i="2"/>
  <c r="J30" i="8"/>
  <c r="R30"/>
  <c r="H898" i="2"/>
  <c r="P29" i="8"/>
  <c r="P40"/>
  <c r="H848" i="2"/>
  <c r="H837"/>
  <c r="O29" i="8"/>
  <c r="H807" i="2"/>
  <c r="M29" i="8"/>
  <c r="M40"/>
  <c r="H758" i="2"/>
  <c r="L29" i="8"/>
  <c r="H717" i="2"/>
  <c r="H728"/>
  <c r="K29" i="8"/>
  <c r="H687" i="2"/>
  <c r="I29" i="8"/>
  <c r="I40"/>
  <c r="H638" i="2"/>
  <c r="H29" i="8"/>
  <c r="H597" i="2"/>
  <c r="H40" i="8"/>
  <c r="H608" i="2"/>
  <c r="F29" i="8"/>
  <c r="H537" i="2"/>
  <c r="E29" i="8"/>
  <c r="H507" i="2"/>
  <c r="D29" i="8"/>
  <c r="P27"/>
  <c r="H836" i="2"/>
  <c r="O27" i="8"/>
  <c r="H806" i="2"/>
  <c r="M27" i="8"/>
  <c r="H746" i="2"/>
  <c r="L27" i="8"/>
  <c r="H716" i="2"/>
  <c r="K27" i="8"/>
  <c r="H686" i="2"/>
  <c r="I27" i="8"/>
  <c r="H626" i="2"/>
  <c r="H27" i="8"/>
  <c r="H596" i="2"/>
  <c r="F27" i="8"/>
  <c r="H536" i="2"/>
  <c r="E27" i="8"/>
  <c r="H506" i="2"/>
  <c r="D27" i="8"/>
  <c r="H476" i="2"/>
  <c r="N26" i="8"/>
  <c r="H775" i="2"/>
  <c r="G26" i="8"/>
  <c r="N25"/>
  <c r="G25"/>
  <c r="N24"/>
  <c r="Q24"/>
  <c r="R24"/>
  <c r="H893" i="2"/>
  <c r="G24" i="8"/>
  <c r="J24"/>
  <c r="H653" i="2"/>
  <c r="N23" i="8"/>
  <c r="Q23"/>
  <c r="H862" i="2"/>
  <c r="G23" i="8"/>
  <c r="H562" i="2"/>
  <c r="N22" i="8"/>
  <c r="Q22"/>
  <c r="G22"/>
  <c r="J22"/>
  <c r="R22"/>
  <c r="N21"/>
  <c r="G21"/>
  <c r="J21"/>
  <c r="H651" i="2"/>
  <c r="N20" i="8"/>
  <c r="G20"/>
  <c r="J20"/>
  <c r="H650" i="2"/>
  <c r="H560"/>
  <c r="P19" i="8"/>
  <c r="O19"/>
  <c r="H799" i="2"/>
  <c r="M19" i="8"/>
  <c r="H739" i="2"/>
  <c r="L19" i="8"/>
  <c r="K19"/>
  <c r="H679" i="2"/>
  <c r="I19" i="8"/>
  <c r="H619" i="2"/>
  <c r="H19" i="8"/>
  <c r="F19"/>
  <c r="H529" i="2"/>
  <c r="E19" i="8"/>
  <c r="H499" i="2"/>
  <c r="D19" i="8"/>
  <c r="N18"/>
  <c r="H768" i="2"/>
  <c r="G18" i="8"/>
  <c r="H558" i="2"/>
  <c r="J18" i="8"/>
  <c r="N17"/>
  <c r="Q17"/>
  <c r="H857" i="2"/>
  <c r="H767"/>
  <c r="G17" i="8"/>
  <c r="J17"/>
  <c r="H647" i="2"/>
  <c r="N16" i="8"/>
  <c r="Q16"/>
  <c r="H856" i="2"/>
  <c r="G16" i="8"/>
  <c r="J16"/>
  <c r="R16"/>
  <c r="H886" i="2"/>
  <c r="N15" i="8"/>
  <c r="H765" i="2"/>
  <c r="Q15" i="8"/>
  <c r="H855" i="2"/>
  <c r="G15" i="8"/>
  <c r="H555" i="2"/>
  <c r="J15" i="8"/>
  <c r="R15"/>
  <c r="H885" i="2"/>
  <c r="N14" i="8"/>
  <c r="H764" i="2"/>
  <c r="G14" i="8"/>
  <c r="H554" i="2"/>
  <c r="N13" i="8"/>
  <c r="H763" i="2"/>
  <c r="G13" i="8"/>
  <c r="H553" i="2"/>
  <c r="N12" i="8"/>
  <c r="H762" i="2"/>
  <c r="Q12" i="8"/>
  <c r="H852" i="2"/>
  <c r="G12" i="8"/>
  <c r="H552" i="2"/>
  <c r="N11" i="8"/>
  <c r="H761" i="2"/>
  <c r="G11" i="8"/>
  <c r="J11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K23"/>
  <c r="H404" i="2"/>
  <c r="J23" i="7"/>
  <c r="I23"/>
  <c r="H360" i="2"/>
  <c r="H23" i="7"/>
  <c r="H338" i="2"/>
  <c r="G23" i="7"/>
  <c r="H316" i="2"/>
  <c r="F23" i="7"/>
  <c r="H294" i="2"/>
  <c r="E23" i="7"/>
  <c r="H272" i="2"/>
  <c r="D23" i="7"/>
  <c r="L23"/>
  <c r="H426" i="2"/>
  <c r="C23" i="7"/>
  <c r="H228" i="2"/>
  <c r="L22" i="7"/>
  <c r="H425" i="2"/>
  <c r="L21" i="7"/>
  <c r="H424" i="2"/>
  <c r="L20" i="7"/>
  <c r="H423" i="2"/>
  <c r="M19" i="7"/>
  <c r="H444" i="2"/>
  <c r="K19" i="7"/>
  <c r="J19"/>
  <c r="H378" i="2"/>
  <c r="I19" i="7"/>
  <c r="H19"/>
  <c r="G19"/>
  <c r="H312" i="2"/>
  <c r="F19" i="7"/>
  <c r="E19"/>
  <c r="H268" i="2"/>
  <c r="D19" i="7"/>
  <c r="H246" i="2"/>
  <c r="C19" i="7"/>
  <c r="J18"/>
  <c r="H377" i="2" s="1"/>
  <c r="I18" i="7"/>
  <c r="L16"/>
  <c r="H419" i="2"/>
  <c r="L15" i="7"/>
  <c r="H418" i="2"/>
  <c r="M14" i="7"/>
  <c r="H439" i="2"/>
  <c r="K14" i="7"/>
  <c r="H395" i="2"/>
  <c r="J14" i="7"/>
  <c r="H373" i="2"/>
  <c r="I14" i="7"/>
  <c r="H351" i="2"/>
  <c r="H14" i="7"/>
  <c r="H329" i="2"/>
  <c r="G14" i="7"/>
  <c r="F14"/>
  <c r="H285" i="2"/>
  <c r="E14" i="7"/>
  <c r="H263" i="2"/>
  <c r="D14" i="7"/>
  <c r="H241" i="2"/>
  <c r="C14" i="7"/>
  <c r="H219" i="2"/>
  <c r="M13" i="7"/>
  <c r="J13"/>
  <c r="H372" i="2" s="1"/>
  <c r="G13" i="7"/>
  <c r="H306" i="2" s="1"/>
  <c r="F13" i="7"/>
  <c r="E13"/>
  <c r="D13"/>
  <c r="H240" i="2"/>
  <c r="D43" i="6"/>
  <c r="C43"/>
  <c r="H211" i="2"/>
  <c r="D33" i="6"/>
  <c r="C33"/>
  <c r="H202" i="2"/>
  <c r="D21" i="6"/>
  <c r="D38" i="5"/>
  <c r="C38"/>
  <c r="H149" i="2"/>
  <c r="D29" i="5"/>
  <c r="C29"/>
  <c r="H142" i="2"/>
  <c r="H27" i="5"/>
  <c r="G27"/>
  <c r="H169" i="2"/>
  <c r="D22" i="5"/>
  <c r="D31"/>
  <c r="D36"/>
  <c r="C22"/>
  <c r="H137" i="2"/>
  <c r="H16" i="5"/>
  <c r="G16"/>
  <c r="D15" i="12"/>
  <c r="D92" i="4"/>
  <c r="C9" i="14"/>
  <c r="D9"/>
  <c r="C92" i="4"/>
  <c r="H69" i="2"/>
  <c r="D79" i="4"/>
  <c r="D85"/>
  <c r="C79"/>
  <c r="H58" i="2"/>
  <c r="D76" i="4"/>
  <c r="C76"/>
  <c r="H57" i="2"/>
  <c r="D65" i="4"/>
  <c r="C65"/>
  <c r="H48" i="2"/>
  <c r="H61" i="4"/>
  <c r="H71"/>
  <c r="H79"/>
  <c r="D52"/>
  <c r="C52"/>
  <c r="H38" i="2"/>
  <c r="H50" i="4"/>
  <c r="H56"/>
  <c r="G50"/>
  <c r="H102" i="2"/>
  <c r="D40" i="4"/>
  <c r="C40"/>
  <c r="H27" i="2"/>
  <c r="D35" i="4"/>
  <c r="D46"/>
  <c r="C35"/>
  <c r="H22" i="2"/>
  <c r="D33" i="4"/>
  <c r="C33"/>
  <c r="H21" i="2"/>
  <c r="D28" i="4"/>
  <c r="C28"/>
  <c r="H22"/>
  <c r="H26"/>
  <c r="G22"/>
  <c r="G26"/>
  <c r="H86" i="2"/>
  <c r="D20" i="4"/>
  <c r="C20"/>
  <c r="H11" i="2"/>
  <c r="H18" i="4"/>
  <c r="G18"/>
  <c r="E7" i="14"/>
  <c r="H1326" i="2"/>
  <c r="F44" i="11"/>
  <c r="H1327" i="2"/>
  <c r="E40" i="8"/>
  <c r="H518" i="2"/>
  <c r="N29" i="8"/>
  <c r="K40"/>
  <c r="G29"/>
  <c r="G56" i="4"/>
  <c r="C85"/>
  <c r="H17" i="7"/>
  <c r="H332" i="2"/>
  <c r="K17" i="7"/>
  <c r="H398" i="2"/>
  <c r="J23" i="8"/>
  <c r="H652" i="2"/>
  <c r="H477"/>
  <c r="D21" i="9"/>
  <c r="H953" i="2"/>
  <c r="H1192"/>
  <c r="H627"/>
  <c r="H658"/>
  <c r="H1033"/>
  <c r="H564"/>
  <c r="J25" i="8"/>
  <c r="H1172" i="2"/>
  <c r="F87" i="9"/>
  <c r="H1167" i="2"/>
  <c r="H589"/>
  <c r="H42" i="8"/>
  <c r="H610" i="2"/>
  <c r="H829"/>
  <c r="H771"/>
  <c r="Q21" i="8"/>
  <c r="H861" i="2"/>
  <c r="H773"/>
  <c r="Q26" i="8"/>
  <c r="H865" i="2"/>
  <c r="H563"/>
  <c r="H747"/>
  <c r="H979"/>
  <c r="H950"/>
  <c r="H1131"/>
  <c r="N34" i="8"/>
  <c r="H996" i="2"/>
  <c r="H1320"/>
  <c r="H561"/>
  <c r="H772"/>
  <c r="H1244"/>
  <c r="R23" i="8"/>
  <c r="H892" i="2"/>
  <c r="H863"/>
  <c r="H654"/>
  <c r="C13" i="7"/>
  <c r="H1296" i="2"/>
  <c r="H107"/>
  <c r="H64"/>
  <c r="H1130"/>
  <c r="D17" i="7"/>
  <c r="H244" i="2"/>
  <c r="C78"/>
  <c r="C1124"/>
  <c r="C756"/>
  <c r="C347"/>
  <c r="C677"/>
  <c r="C532"/>
  <c r="C424"/>
  <c r="C247"/>
  <c r="H82"/>
  <c r="C21" i="6"/>
  <c r="H191" i="2"/>
  <c r="C10" i="14"/>
  <c r="B111" i="9"/>
  <c r="H641" i="2"/>
  <c r="F79" i="11"/>
  <c r="H1330" i="2"/>
  <c r="H648"/>
  <c r="H661"/>
  <c r="R33" i="8"/>
  <c r="H901" i="2"/>
  <c r="R21" i="8"/>
  <c r="H891" i="2"/>
  <c r="H659"/>
  <c r="J12" i="8"/>
  <c r="H642" i="2"/>
  <c r="Q31" i="8"/>
  <c r="H869" i="2"/>
  <c r="J32" i="8"/>
  <c r="Q39"/>
  <c r="R39"/>
  <c r="H907" i="2"/>
  <c r="H877"/>
  <c r="H551"/>
  <c r="H571"/>
  <c r="C46" i="4"/>
  <c r="H33" i="2"/>
  <c r="J37" i="8"/>
  <c r="H569" i="2"/>
  <c r="Q18" i="8"/>
  <c r="J39"/>
  <c r="H667" i="2"/>
  <c r="R37" i="8"/>
  <c r="H905" i="2"/>
  <c r="H665"/>
  <c r="H660"/>
  <c r="H28" i="4"/>
  <c r="H34"/>
  <c r="G28"/>
  <c r="H87" i="2"/>
  <c r="H350"/>
  <c r="H262"/>
  <c r="E17" i="7"/>
  <c r="H989" i="2"/>
  <c r="Q14" i="8"/>
  <c r="H854" i="2"/>
  <c r="H709"/>
  <c r="Q13" i="8"/>
  <c r="H853" i="2"/>
  <c r="H766"/>
  <c r="R17" i="8"/>
  <c r="H887" i="2"/>
  <c r="H557"/>
  <c r="H1040"/>
  <c r="E89" i="9"/>
  <c r="H1126" i="2"/>
  <c r="H79"/>
  <c r="B31" i="10"/>
  <c r="C292" i="2"/>
  <c r="C416"/>
  <c r="C562"/>
  <c r="C637"/>
  <c r="C722"/>
  <c r="C332"/>
  <c r="C643"/>
  <c r="C895"/>
  <c r="C1152"/>
  <c r="C25"/>
  <c r="C101"/>
  <c r="C158"/>
  <c r="C70"/>
  <c r="C42"/>
  <c r="C10"/>
  <c r="C1319"/>
  <c r="C1294"/>
  <c r="C1262"/>
  <c r="C1234"/>
  <c r="C1206"/>
  <c r="C1173"/>
  <c r="C1149"/>
  <c r="C1121"/>
  <c r="C1089"/>
  <c r="C1061"/>
  <c r="C1037"/>
  <c r="C1005"/>
  <c r="C977"/>
  <c r="C949"/>
  <c r="C917"/>
  <c r="C892"/>
  <c r="C864"/>
  <c r="C832"/>
  <c r="C806"/>
  <c r="C782"/>
  <c r="C749"/>
  <c r="C690"/>
  <c r="C613"/>
  <c r="C526"/>
  <c r="C80"/>
  <c r="C108"/>
  <c r="C141"/>
  <c r="C169"/>
  <c r="C59"/>
  <c r="C27"/>
  <c r="A5" i="8"/>
  <c r="C1308" i="2"/>
  <c r="C1275"/>
  <c r="C1251"/>
  <c r="C1223"/>
  <c r="C1190"/>
  <c r="C1162"/>
  <c r="C1138"/>
  <c r="C1106"/>
  <c r="C1078"/>
  <c r="C1050"/>
  <c r="C1018"/>
  <c r="C994"/>
  <c r="C966"/>
  <c r="C934"/>
  <c r="C905"/>
  <c r="C881"/>
  <c r="C849"/>
  <c r="C821"/>
  <c r="C795"/>
  <c r="C762"/>
  <c r="C737"/>
  <c r="C659"/>
  <c r="C572"/>
  <c r="C496"/>
  <c r="C91"/>
  <c r="C123"/>
  <c r="C152"/>
  <c r="C72"/>
  <c r="C40"/>
  <c r="C16"/>
  <c r="C1325"/>
  <c r="C1292"/>
  <c r="C1264"/>
  <c r="C1240"/>
  <c r="C1208"/>
  <c r="C1179"/>
  <c r="C1151"/>
  <c r="C1123"/>
  <c r="C1103"/>
  <c r="C1083"/>
  <c r="C1059"/>
  <c r="C1039"/>
  <c r="C1019"/>
  <c r="C995"/>
  <c r="C975"/>
  <c r="C955"/>
  <c r="C931"/>
  <c r="C910"/>
  <c r="C890"/>
  <c r="C866"/>
  <c r="C846"/>
  <c r="C826"/>
  <c r="C804"/>
  <c r="C784"/>
  <c r="C763"/>
  <c r="C738"/>
  <c r="C684"/>
  <c r="C629"/>
  <c r="C563"/>
  <c r="C510"/>
  <c r="C453"/>
  <c r="C387"/>
  <c r="C345"/>
  <c r="C303"/>
  <c r="C254"/>
  <c r="C211"/>
  <c r="C733"/>
  <c r="C190"/>
  <c r="C228"/>
  <c r="C267"/>
  <c r="C313"/>
  <c r="C352"/>
  <c r="C390"/>
  <c r="C427"/>
  <c r="C452"/>
  <c r="C478"/>
  <c r="C503"/>
  <c r="C528"/>
  <c r="C554"/>
  <c r="C580"/>
  <c r="C605"/>
  <c r="C630"/>
  <c r="C655"/>
  <c r="C680"/>
  <c r="C705"/>
  <c r="C736"/>
  <c r="C218"/>
  <c r="C264"/>
  <c r="C307"/>
  <c r="C351"/>
  <c r="C401"/>
  <c r="C459"/>
  <c r="C588"/>
  <c r="C748"/>
  <c r="C813"/>
  <c r="C875"/>
  <c r="C940"/>
  <c r="C1004"/>
  <c r="C1068"/>
  <c r="C1132"/>
  <c r="C1197"/>
  <c r="C1261"/>
  <c r="C1326"/>
  <c r="C53"/>
  <c r="C135"/>
  <c r="A6" i="7"/>
  <c r="C210" i="2"/>
  <c r="C241"/>
  <c r="C273"/>
  <c r="C304"/>
  <c r="C335"/>
  <c r="C365"/>
  <c r="C394"/>
  <c r="C419"/>
  <c r="C444"/>
  <c r="C471"/>
  <c r="C495"/>
  <c r="C521"/>
  <c r="C546"/>
  <c r="C571"/>
  <c r="C597"/>
  <c r="C622"/>
  <c r="C647"/>
  <c r="C672"/>
  <c r="C697"/>
  <c r="C725"/>
  <c r="C204"/>
  <c r="C250"/>
  <c r="C293"/>
  <c r="C339"/>
  <c r="C382"/>
  <c r="C440"/>
  <c r="C534"/>
  <c r="C709"/>
  <c r="C793"/>
  <c r="C855"/>
  <c r="C920"/>
  <c r="C984"/>
  <c r="C1048"/>
  <c r="C1112"/>
  <c r="C1176"/>
  <c r="C1241"/>
  <c r="C1306"/>
  <c r="C33"/>
  <c r="C155"/>
  <c r="C90"/>
  <c r="H1134"/>
  <c r="G34" i="4"/>
  <c r="H93" i="2"/>
  <c r="F106" i="9"/>
  <c r="H1194" i="2"/>
  <c r="D87" i="9"/>
  <c r="H955" i="2"/>
  <c r="G71" i="4"/>
  <c r="H120" i="2"/>
  <c r="H113"/>
  <c r="D94" i="4"/>
  <c r="B151" i="11"/>
  <c r="B50" i="5"/>
  <c r="B98" i="4"/>
  <c r="B38" i="7"/>
  <c r="C45" i="8"/>
  <c r="F107" i="9"/>
  <c r="H1195" i="2"/>
  <c r="E92" i="9"/>
  <c r="E26"/>
  <c r="D45"/>
  <c r="C45"/>
  <c r="H942" i="2"/>
  <c r="C44" i="6"/>
  <c r="C46"/>
  <c r="D44"/>
  <c r="D46"/>
  <c r="C31" i="5"/>
  <c r="C36"/>
  <c r="H31"/>
  <c r="H36"/>
  <c r="D42"/>
  <c r="H44"/>
  <c r="G79" i="4"/>
  <c r="D5" i="12"/>
  <c r="G37" i="4"/>
  <c r="D56"/>
  <c r="D95"/>
  <c r="C82" i="2"/>
  <c r="C94"/>
  <c r="C159"/>
  <c r="C29"/>
  <c r="C1302"/>
  <c r="C1237"/>
  <c r="C1172"/>
  <c r="C1108"/>
  <c r="C1044"/>
  <c r="C980"/>
  <c r="C916"/>
  <c r="C851"/>
  <c r="C789"/>
  <c r="C698"/>
  <c r="C523"/>
  <c r="C437"/>
  <c r="C380"/>
  <c r="C334"/>
  <c r="C291"/>
  <c r="C248"/>
  <c r="C200"/>
  <c r="C724"/>
  <c r="C696"/>
  <c r="C671"/>
  <c r="C646"/>
  <c r="C620"/>
  <c r="C595"/>
  <c r="C570"/>
  <c r="C544"/>
  <c r="C519"/>
  <c r="C494"/>
  <c r="C469"/>
  <c r="C443"/>
  <c r="C418"/>
  <c r="C393"/>
  <c r="C363"/>
  <c r="C333"/>
  <c r="C302"/>
  <c r="C271"/>
  <c r="C240"/>
  <c r="C209"/>
  <c r="C184"/>
  <c r="C214"/>
  <c r="C245"/>
  <c r="C277"/>
  <c r="C308"/>
  <c r="C338"/>
  <c r="C369"/>
  <c r="C397"/>
  <c r="C422"/>
  <c r="C447"/>
  <c r="C474"/>
  <c r="C498"/>
  <c r="C524"/>
  <c r="C549"/>
  <c r="C575"/>
  <c r="C600"/>
  <c r="C625"/>
  <c r="C650"/>
  <c r="C675"/>
  <c r="C700"/>
  <c r="C730"/>
  <c r="C208"/>
  <c r="C256"/>
  <c r="C299"/>
  <c r="C343"/>
  <c r="C389"/>
  <c r="C448"/>
  <c r="C555"/>
  <c r="C732"/>
  <c r="C801"/>
  <c r="C863"/>
  <c r="C928"/>
  <c r="C992"/>
  <c r="C1056"/>
  <c r="C1120"/>
  <c r="C1184"/>
  <c r="C1249"/>
  <c r="C1314"/>
  <c r="C41"/>
  <c r="C147"/>
  <c r="C77"/>
  <c r="C93"/>
  <c r="C109"/>
  <c r="C125"/>
  <c r="C142"/>
  <c r="C110"/>
  <c r="C175"/>
  <c r="C13"/>
  <c r="C1285"/>
  <c r="C1221"/>
  <c r="C1156"/>
  <c r="C1092"/>
  <c r="C1028"/>
  <c r="C964"/>
  <c r="C899"/>
  <c r="C835"/>
  <c r="C772"/>
  <c r="C654"/>
  <c r="C485"/>
  <c r="C423"/>
  <c r="C368"/>
  <c r="C324"/>
  <c r="C280"/>
  <c r="C235"/>
  <c r="C189"/>
  <c r="C716"/>
  <c r="C689"/>
  <c r="C664"/>
  <c r="C639"/>
  <c r="C614"/>
  <c r="C589"/>
  <c r="C564"/>
  <c r="C538"/>
  <c r="C513"/>
  <c r="C487"/>
  <c r="C462"/>
  <c r="C436"/>
  <c r="C411"/>
  <c r="C386"/>
  <c r="C356"/>
  <c r="C325"/>
  <c r="C294"/>
  <c r="C263"/>
  <c r="C232"/>
  <c r="C201"/>
  <c r="C192"/>
  <c r="C223"/>
  <c r="C253"/>
  <c r="C285"/>
  <c r="C315"/>
  <c r="C346"/>
  <c r="C377"/>
  <c r="C404"/>
  <c r="C428"/>
  <c r="C454"/>
  <c r="C480"/>
  <c r="C505"/>
  <c r="C530"/>
  <c r="C556"/>
  <c r="C581"/>
  <c r="C606"/>
  <c r="C631"/>
  <c r="C656"/>
  <c r="C682"/>
  <c r="C706"/>
  <c r="C739"/>
  <c r="C222"/>
  <c r="C266"/>
  <c r="C309"/>
  <c r="C355"/>
  <c r="C403"/>
  <c r="C463"/>
  <c r="C599"/>
  <c r="C752"/>
  <c r="C817"/>
  <c r="C879"/>
  <c r="C944"/>
  <c r="C1008"/>
  <c r="C1072"/>
  <c r="C1136"/>
  <c r="C1201"/>
  <c r="C1265"/>
  <c r="C1330"/>
  <c r="C57"/>
  <c r="C131"/>
  <c r="C81"/>
  <c r="C97"/>
  <c r="C113"/>
  <c r="C130"/>
  <c r="C146"/>
  <c r="C127"/>
  <c r="C1334"/>
  <c r="C1205"/>
  <c r="C1076"/>
  <c r="C948"/>
  <c r="A5" i="11"/>
  <c r="C610" i="2"/>
  <c r="C406"/>
  <c r="C314"/>
  <c r="C225"/>
  <c r="C708"/>
  <c r="C658"/>
  <c r="C608"/>
  <c r="C557"/>
  <c r="C506"/>
  <c r="C455"/>
  <c r="C405"/>
  <c r="C348"/>
  <c r="C286"/>
  <c r="C224"/>
  <c r="C199"/>
  <c r="C261"/>
  <c r="C323"/>
  <c r="C385"/>
  <c r="C434"/>
  <c r="C486"/>
  <c r="C143"/>
  <c r="C1318"/>
  <c r="C1188"/>
  <c r="C1060"/>
  <c r="C932"/>
  <c r="C805"/>
  <c r="C566"/>
  <c r="C392"/>
  <c r="C301"/>
  <c r="C213"/>
  <c r="C702"/>
  <c r="C652"/>
  <c r="C602"/>
  <c r="C551"/>
  <c r="C500"/>
  <c r="C449"/>
  <c r="C399"/>
  <c r="C340"/>
  <c r="C279"/>
  <c r="C216"/>
  <c r="C207"/>
  <c r="C268"/>
  <c r="C331"/>
  <c r="C391"/>
  <c r="C441"/>
  <c r="C492"/>
  <c r="C542"/>
  <c r="C594"/>
  <c r="C644"/>
  <c r="C694"/>
  <c r="C198"/>
  <c r="C289"/>
  <c r="C376"/>
  <c r="C512"/>
  <c r="C785"/>
  <c r="C912"/>
  <c r="C1040"/>
  <c r="C1168"/>
  <c r="C1298"/>
  <c r="C163"/>
  <c r="C89"/>
  <c r="C121"/>
  <c r="C154"/>
  <c r="C170"/>
  <c r="C66"/>
  <c r="C50"/>
  <c r="C34"/>
  <c r="C18"/>
  <c r="A6" i="4"/>
  <c r="C1323" i="2"/>
  <c r="C1307"/>
  <c r="C1290"/>
  <c r="C1274"/>
  <c r="C1258"/>
  <c r="C1242"/>
  <c r="C1226"/>
  <c r="C1210"/>
  <c r="C1193"/>
  <c r="C1177"/>
  <c r="C1161"/>
  <c r="C1145"/>
  <c r="C1129"/>
  <c r="C1113"/>
  <c r="C1097"/>
  <c r="C1081"/>
  <c r="C1065"/>
  <c r="C1049"/>
  <c r="C1033"/>
  <c r="C1017"/>
  <c r="C1001"/>
  <c r="C985"/>
  <c r="C969"/>
  <c r="C953"/>
  <c r="C937"/>
  <c r="C921"/>
  <c r="C904"/>
  <c r="C888"/>
  <c r="C872"/>
  <c r="C856"/>
  <c r="C840"/>
  <c r="C824"/>
  <c r="C810"/>
  <c r="C794"/>
  <c r="C777"/>
  <c r="C761"/>
  <c r="C745"/>
  <c r="C712"/>
  <c r="C668"/>
  <c r="C623"/>
  <c r="C579"/>
  <c r="C537"/>
  <c r="C493"/>
  <c r="C84"/>
  <c r="C100"/>
  <c r="C116"/>
  <c r="C133"/>
  <c r="C149"/>
  <c r="C165"/>
  <c r="C71"/>
  <c r="C55"/>
  <c r="C39"/>
  <c r="C23"/>
  <c r="C7"/>
  <c r="C1328"/>
  <c r="C1312"/>
  <c r="C1296"/>
  <c r="C1279"/>
  <c r="C1263"/>
  <c r="C1247"/>
  <c r="C1231"/>
  <c r="C1215"/>
  <c r="C1199"/>
  <c r="C1182"/>
  <c r="C1166"/>
  <c r="C1150"/>
  <c r="C1134"/>
  <c r="C1118"/>
  <c r="C1102"/>
  <c r="C1086"/>
  <c r="C1070"/>
  <c r="C1054"/>
  <c r="C1038"/>
  <c r="C1022"/>
  <c r="C1006"/>
  <c r="C990"/>
  <c r="C974"/>
  <c r="C958"/>
  <c r="C942"/>
  <c r="C926"/>
  <c r="C909"/>
  <c r="C893"/>
  <c r="C877"/>
  <c r="C861"/>
  <c r="C845"/>
  <c r="C829"/>
  <c r="C815"/>
  <c r="C799"/>
  <c r="C783"/>
  <c r="C766"/>
  <c r="C750"/>
  <c r="C726"/>
  <c r="C681"/>
  <c r="C638"/>
  <c r="C593"/>
  <c r="C550"/>
  <c r="C507"/>
  <c r="C79"/>
  <c r="C95"/>
  <c r="C111"/>
  <c r="C128"/>
  <c r="C144"/>
  <c r="C160"/>
  <c r="C176"/>
  <c r="C60"/>
  <c r="C44"/>
  <c r="C28"/>
  <c r="C12"/>
  <c r="C1333"/>
  <c r="C1317"/>
  <c r="C1301"/>
  <c r="C1284"/>
  <c r="C1268"/>
  <c r="C1252"/>
  <c r="C1236"/>
  <c r="C1220"/>
  <c r="C1204"/>
  <c r="C1187"/>
  <c r="C1171"/>
  <c r="C1155"/>
  <c r="C1139"/>
  <c r="C61"/>
  <c r="C1140"/>
  <c r="C883"/>
  <c r="C468"/>
  <c r="C269"/>
  <c r="C683"/>
  <c r="C583"/>
  <c r="C481"/>
  <c r="C379"/>
  <c r="C255"/>
  <c r="C230"/>
  <c r="C354"/>
  <c r="C461"/>
  <c r="C536"/>
  <c r="C612"/>
  <c r="C669"/>
  <c r="C187"/>
  <c r="C322"/>
  <c r="C435"/>
  <c r="C768"/>
  <c r="C960"/>
  <c r="C1104"/>
  <c r="C1281"/>
  <c r="C114"/>
  <c r="C105"/>
  <c r="C150"/>
  <c r="C174"/>
  <c r="C58"/>
  <c r="C38"/>
  <c r="C14"/>
  <c r="C1331"/>
  <c r="C1311"/>
  <c r="C1286"/>
  <c r="C1266"/>
  <c r="C1246"/>
  <c r="C1222"/>
  <c r="C1202"/>
  <c r="C1181"/>
  <c r="C1157"/>
  <c r="C1137"/>
  <c r="C1117"/>
  <c r="C1093"/>
  <c r="C1073"/>
  <c r="C1053"/>
  <c r="C1029"/>
  <c r="C1009"/>
  <c r="C989"/>
  <c r="C965"/>
  <c r="C945"/>
  <c r="C925"/>
  <c r="C900"/>
  <c r="C880"/>
  <c r="C860"/>
  <c r="C836"/>
  <c r="C818"/>
  <c r="C798"/>
  <c r="C773"/>
  <c r="C753"/>
  <c r="C723"/>
  <c r="C657"/>
  <c r="C601"/>
  <c r="C547"/>
  <c r="C482"/>
  <c r="C92"/>
  <c r="C112"/>
  <c r="C137"/>
  <c r="C157"/>
  <c r="C177"/>
  <c r="C51"/>
  <c r="C31"/>
  <c r="C11"/>
  <c r="C1324"/>
  <c r="C1304"/>
  <c r="C1283"/>
  <c r="C1259"/>
  <c r="C1239"/>
  <c r="C1219"/>
  <c r="C1194"/>
  <c r="C1174"/>
  <c r="C1154"/>
  <c r="C1130"/>
  <c r="C1110"/>
  <c r="C1090"/>
  <c r="C1066"/>
  <c r="C1046"/>
  <c r="C1026"/>
  <c r="C1002"/>
  <c r="C982"/>
  <c r="C962"/>
  <c r="C938"/>
  <c r="C918"/>
  <c r="C897"/>
  <c r="C873"/>
  <c r="C853"/>
  <c r="C833"/>
  <c r="C811"/>
  <c r="C791"/>
  <c r="C770"/>
  <c r="C746"/>
  <c r="C704"/>
  <c r="C648"/>
  <c r="C582"/>
  <c r="C529"/>
  <c r="C74"/>
  <c r="C99"/>
  <c r="C119"/>
  <c r="C140"/>
  <c r="C164"/>
  <c r="C68"/>
  <c r="C48"/>
  <c r="C24"/>
  <c r="C4"/>
  <c r="C1321"/>
  <c r="C1297"/>
  <c r="C1276"/>
  <c r="C1256"/>
  <c r="C1232"/>
  <c r="C1212"/>
  <c r="C1191"/>
  <c r="C1167"/>
  <c r="C1147"/>
  <c r="C1127"/>
  <c r="C1111"/>
  <c r="C1095"/>
  <c r="C1079"/>
  <c r="C1063"/>
  <c r="C1047"/>
  <c r="C1031"/>
  <c r="C1015"/>
  <c r="C999"/>
  <c r="C983"/>
  <c r="C967"/>
  <c r="C951"/>
  <c r="C935"/>
  <c r="C919"/>
  <c r="C902"/>
  <c r="C886"/>
  <c r="C870"/>
  <c r="C854"/>
  <c r="C838"/>
  <c r="C822"/>
  <c r="C808"/>
  <c r="C792"/>
  <c r="C775"/>
  <c r="C759"/>
  <c r="C743"/>
  <c r="C707"/>
  <c r="C662"/>
  <c r="C618"/>
  <c r="C574"/>
  <c r="C531"/>
  <c r="C488"/>
  <c r="C442"/>
  <c r="C398"/>
  <c r="C362"/>
  <c r="C328"/>
  <c r="C295"/>
  <c r="C262"/>
  <c r="C229"/>
  <c r="C193"/>
  <c r="C727"/>
  <c r="C182"/>
  <c r="C212"/>
  <c r="C243"/>
  <c r="C275"/>
  <c r="C306"/>
  <c r="C337"/>
  <c r="C367"/>
  <c r="C396"/>
  <c r="C421"/>
  <c r="C171"/>
  <c r="C1225"/>
  <c r="C1032"/>
  <c r="C839"/>
  <c r="C426"/>
  <c r="C616"/>
  <c r="C859"/>
  <c r="C803"/>
  <c r="C825"/>
  <c r="C857"/>
  <c r="C885"/>
  <c r="C914"/>
  <c r="C946"/>
  <c r="C970"/>
  <c r="C998"/>
  <c r="C1030"/>
  <c r="C1058"/>
  <c r="C1082"/>
  <c r="C1114"/>
  <c r="C1142"/>
  <c r="C1170"/>
  <c r="C1203"/>
  <c r="C1227"/>
  <c r="C1255"/>
  <c r="C1287"/>
  <c r="C1316"/>
  <c r="C3"/>
  <c r="C35"/>
  <c r="C63"/>
  <c r="C161"/>
  <c r="C129"/>
  <c r="C104"/>
  <c r="C76"/>
  <c r="C558"/>
  <c r="C635"/>
  <c r="C701"/>
  <c r="C757"/>
  <c r="C786"/>
  <c r="C814"/>
  <c r="C844"/>
  <c r="C868"/>
  <c r="C896"/>
  <c r="C929"/>
  <c r="C957"/>
  <c r="C981"/>
  <c r="C1013"/>
  <c r="C1041"/>
  <c r="C1069"/>
  <c r="C1101"/>
  <c r="C1125"/>
  <c r="C1153"/>
  <c r="C1185"/>
  <c r="C1214"/>
  <c r="C1238"/>
  <c r="C1270"/>
  <c r="C1299"/>
  <c r="C1327"/>
  <c r="C22"/>
  <c r="C46"/>
  <c r="C178"/>
  <c r="C138"/>
  <c r="C85"/>
  <c r="C9"/>
  <c r="C1088"/>
  <c r="C847"/>
  <c r="C479"/>
  <c r="C276"/>
  <c r="C713"/>
  <c r="C619"/>
  <c r="C517"/>
  <c r="C410"/>
  <c r="C238"/>
  <c r="C310"/>
  <c r="C430"/>
  <c r="C576"/>
  <c r="C731"/>
  <c r="C357"/>
  <c r="C867"/>
  <c r="C1253"/>
  <c r="C106"/>
  <c r="C17"/>
  <c r="C1289"/>
  <c r="C1160"/>
  <c r="C1096"/>
  <c r="C968"/>
  <c r="C903"/>
  <c r="C776"/>
  <c r="C665"/>
  <c r="C490"/>
  <c r="C372"/>
  <c r="C326"/>
  <c r="C282"/>
  <c r="C239"/>
  <c r="C191"/>
  <c r="C717"/>
  <c r="C691"/>
  <c r="C666"/>
  <c r="C641"/>
  <c r="C591"/>
  <c r="C565"/>
  <c r="C539"/>
  <c r="C514"/>
  <c r="C489"/>
  <c r="C464"/>
  <c r="C438"/>
  <c r="C413"/>
  <c r="C388"/>
  <c r="C358"/>
  <c r="C327"/>
  <c r="C296"/>
  <c r="C265"/>
  <c r="C234"/>
  <c r="C203"/>
  <c r="C86"/>
  <c r="C151"/>
  <c r="C37"/>
  <c r="C1310"/>
  <c r="C1245"/>
  <c r="C1180"/>
  <c r="C1116"/>
  <c r="C1052"/>
  <c r="C988"/>
  <c r="C924"/>
  <c r="C797"/>
  <c r="C720"/>
  <c r="C545"/>
  <c r="C445"/>
  <c r="C384"/>
  <c r="C341"/>
  <c r="C297"/>
  <c r="C252"/>
  <c r="C206"/>
  <c r="C728"/>
  <c r="C699"/>
  <c r="C674"/>
  <c r="C649"/>
  <c r="C624"/>
  <c r="C598"/>
  <c r="C573"/>
  <c r="C548"/>
  <c r="C522"/>
  <c r="C497"/>
  <c r="C472"/>
  <c r="C446"/>
  <c r="C415"/>
  <c r="C383"/>
  <c r="C344"/>
  <c r="C298"/>
  <c r="C259"/>
  <c r="C221"/>
  <c r="C75"/>
  <c r="C781"/>
  <c r="C220"/>
  <c r="C270"/>
  <c r="C312"/>
  <c r="C353"/>
  <c r="C409"/>
  <c r="C465"/>
  <c r="C520"/>
  <c r="C585"/>
  <c r="C640"/>
  <c r="C695"/>
  <c r="C747"/>
  <c r="C767"/>
  <c r="C788"/>
  <c r="C812"/>
  <c r="C830"/>
  <c r="C850"/>
  <c r="C874"/>
  <c r="C894"/>
  <c r="C915"/>
  <c r="C939"/>
  <c r="C959"/>
  <c r="C979"/>
  <c r="C1003"/>
  <c r="C1023"/>
  <c r="C1043"/>
  <c r="C1067"/>
  <c r="C1087"/>
  <c r="C1107"/>
  <c r="C1131"/>
  <c r="C1159"/>
  <c r="C1183"/>
  <c r="C1216"/>
  <c r="C1244"/>
  <c r="C1272"/>
  <c r="C1305"/>
  <c r="C1329"/>
  <c r="C20"/>
  <c r="C52"/>
  <c r="C172"/>
  <c r="C148"/>
  <c r="C115"/>
  <c r="C87"/>
  <c r="C518"/>
  <c r="C604"/>
  <c r="C670"/>
  <c r="C742"/>
  <c r="C774"/>
  <c r="C122"/>
  <c r="C65"/>
  <c r="A5" i="10"/>
  <c r="C1273" i="2"/>
  <c r="C1209"/>
  <c r="C1144"/>
  <c r="C1080"/>
  <c r="C1016"/>
  <c r="C952"/>
  <c r="C887"/>
  <c r="C823"/>
  <c r="C760"/>
  <c r="C621"/>
  <c r="C470"/>
  <c r="C412"/>
  <c r="C360"/>
  <c r="C316"/>
  <c r="C272"/>
  <c r="C227"/>
  <c r="C181"/>
  <c r="C710"/>
  <c r="C685"/>
  <c r="C660"/>
  <c r="C634"/>
  <c r="C609"/>
  <c r="C584"/>
  <c r="C559"/>
  <c r="C533"/>
  <c r="C508"/>
  <c r="C483"/>
  <c r="C457"/>
  <c r="C431"/>
  <c r="C407"/>
  <c r="C381"/>
  <c r="C350"/>
  <c r="C319"/>
  <c r="C288"/>
  <c r="C257"/>
  <c r="C226"/>
  <c r="C196"/>
  <c r="C102"/>
  <c r="C167"/>
  <c r="C21"/>
  <c r="C1293"/>
  <c r="C1229"/>
  <c r="C1164"/>
  <c r="C1100"/>
  <c r="C1036"/>
  <c r="C972"/>
  <c r="C907"/>
  <c r="C843"/>
  <c r="C780"/>
  <c r="C676"/>
  <c r="C501"/>
  <c r="C429"/>
  <c r="C374"/>
  <c r="C330"/>
  <c r="C284"/>
  <c r="C242"/>
  <c r="C195"/>
  <c r="C719"/>
  <c r="C693"/>
  <c r="C667"/>
  <c r="C642"/>
  <c r="C617"/>
  <c r="C592"/>
  <c r="C567"/>
  <c r="C541"/>
  <c r="C516"/>
  <c r="C491"/>
  <c r="C466"/>
  <c r="C439"/>
  <c r="C408"/>
  <c r="C375"/>
  <c r="C329"/>
  <c r="C290"/>
  <c r="C251"/>
  <c r="C205"/>
  <c r="C714"/>
  <c r="C185"/>
  <c r="C237"/>
  <c r="C278"/>
  <c r="C320"/>
  <c r="C370"/>
  <c r="C420"/>
  <c r="C476"/>
  <c r="C543"/>
  <c r="C596"/>
  <c r="C651"/>
  <c r="C718"/>
  <c r="C751"/>
  <c r="C771"/>
  <c r="C796"/>
  <c r="C816"/>
  <c r="C834"/>
  <c r="C858"/>
  <c r="C878"/>
  <c r="C898"/>
  <c r="C923"/>
  <c r="C943"/>
  <c r="C963"/>
  <c r="C987"/>
  <c r="C1007"/>
  <c r="C1027"/>
  <c r="C1051"/>
  <c r="C1071"/>
  <c r="C1091"/>
  <c r="C1115"/>
  <c r="C1135"/>
  <c r="C1163"/>
  <c r="C1195"/>
  <c r="C1224"/>
  <c r="C1248"/>
  <c r="C1280"/>
  <c r="C1309"/>
  <c r="A5" i="9"/>
  <c r="C32" i="2"/>
  <c r="C56"/>
  <c r="C168"/>
  <c r="C136"/>
  <c r="C107"/>
  <c r="C83"/>
  <c r="C540"/>
  <c r="C615"/>
  <c r="C692"/>
  <c r="C754"/>
  <c r="C778"/>
  <c r="C807"/>
  <c r="C837"/>
  <c r="C865"/>
  <c r="C889"/>
  <c r="C922"/>
  <c r="C950"/>
  <c r="C978"/>
  <c r="C1010"/>
  <c r="C1034"/>
  <c r="C1062"/>
  <c r="C1094"/>
  <c r="C1122"/>
  <c r="C1146"/>
  <c r="C1178"/>
  <c r="C1207"/>
  <c r="C1235"/>
  <c r="C1267"/>
  <c r="C1291"/>
  <c r="C1320"/>
  <c r="C15"/>
  <c r="C43"/>
  <c r="C67"/>
  <c r="C153"/>
  <c r="C124"/>
  <c r="C96"/>
  <c r="C504"/>
  <c r="C569"/>
  <c r="C645"/>
  <c r="C734"/>
  <c r="C765"/>
  <c r="C790"/>
  <c r="A6" i="5"/>
  <c r="C848" i="2"/>
  <c r="C876"/>
  <c r="C908"/>
  <c r="C933"/>
  <c r="C961"/>
  <c r="C993"/>
  <c r="C1021"/>
  <c r="C1045"/>
  <c r="C1077"/>
  <c r="C1105"/>
  <c r="C1133"/>
  <c r="C1165"/>
  <c r="C1189"/>
  <c r="C1218"/>
  <c r="C1250"/>
  <c r="C1278"/>
  <c r="C1303"/>
  <c r="C1335"/>
  <c r="C26"/>
  <c r="C54"/>
  <c r="C166"/>
  <c r="C134"/>
  <c r="C98"/>
  <c r="C1233"/>
  <c r="C1024"/>
  <c r="C831"/>
  <c r="C417"/>
  <c r="C244"/>
  <c r="C688"/>
  <c r="C587"/>
  <c r="C511"/>
  <c r="C361"/>
  <c r="C186"/>
  <c r="C317"/>
  <c r="C475"/>
  <c r="C627"/>
  <c r="A6" i="6"/>
  <c r="C450" i="2"/>
  <c r="C996"/>
  <c r="C1269"/>
  <c r="C73"/>
  <c r="C139"/>
  <c r="C49"/>
  <c r="C1322"/>
  <c r="C1257"/>
  <c r="C1192"/>
  <c r="C1128"/>
  <c r="C1064"/>
  <c r="C1000"/>
  <c r="C936"/>
  <c r="C871"/>
  <c r="C809"/>
  <c r="C744"/>
  <c r="C577"/>
  <c r="C456"/>
  <c r="C395"/>
  <c r="C349"/>
  <c r="C305"/>
  <c r="C260"/>
  <c r="C215"/>
  <c r="C735"/>
  <c r="C703"/>
  <c r="C678"/>
  <c r="C653"/>
  <c r="C628"/>
  <c r="C603"/>
  <c r="C578"/>
  <c r="C552"/>
  <c r="C527"/>
  <c r="C502"/>
  <c r="C477"/>
  <c r="C451"/>
  <c r="C425"/>
  <c r="C400"/>
  <c r="C373"/>
  <c r="C342"/>
  <c r="C311"/>
  <c r="C281"/>
  <c r="C249"/>
  <c r="C219"/>
  <c r="C188"/>
  <c r="C118"/>
  <c r="C69"/>
  <c r="C5"/>
  <c r="C1277"/>
  <c r="C1213"/>
  <c r="C1148"/>
  <c r="C1084"/>
  <c r="C1020"/>
  <c r="C956"/>
  <c r="C891"/>
  <c r="C827"/>
  <c r="C764"/>
  <c r="C632"/>
  <c r="C473"/>
  <c r="C414"/>
  <c r="C364"/>
  <c r="C318"/>
  <c r="C274"/>
  <c r="C231"/>
  <c r="C183"/>
  <c r="C711"/>
  <c r="C686"/>
  <c r="C661"/>
  <c r="C636"/>
  <c r="C611"/>
  <c r="C586"/>
  <c r="C560"/>
  <c r="C535"/>
  <c r="C509"/>
  <c r="C484"/>
  <c r="C458"/>
  <c r="C433"/>
  <c r="C402"/>
  <c r="C359"/>
  <c r="C321"/>
  <c r="C283"/>
  <c r="C236"/>
  <c r="C197"/>
  <c r="C721"/>
  <c r="C202"/>
  <c r="C246"/>
  <c r="C287"/>
  <c r="C336"/>
  <c r="C378"/>
  <c r="C432"/>
  <c r="C499"/>
  <c r="C553"/>
  <c r="C607"/>
  <c r="C673"/>
  <c r="C729"/>
  <c r="C755"/>
  <c r="C779"/>
  <c r="C800"/>
  <c r="C820"/>
  <c r="C842"/>
  <c r="C862"/>
  <c r="C882"/>
  <c r="C906"/>
  <c r="C927"/>
  <c r="C947"/>
  <c r="C971"/>
  <c r="C991"/>
  <c r="C1011"/>
  <c r="C1035"/>
  <c r="C1055"/>
  <c r="C1075"/>
  <c r="C1099"/>
  <c r="C1119"/>
  <c r="C1143"/>
  <c r="C1175"/>
  <c r="C1200"/>
  <c r="C1228"/>
  <c r="C1260"/>
  <c r="C1288"/>
  <c r="C1313"/>
  <c r="C8"/>
  <c r="C36"/>
  <c r="C64"/>
  <c r="C156"/>
  <c r="C132"/>
  <c r="C103"/>
  <c r="A3" i="14"/>
  <c r="C561" i="2"/>
  <c r="C626"/>
  <c r="C715"/>
  <c r="C758"/>
  <c r="C787"/>
  <c r="C819"/>
  <c r="C841"/>
  <c r="C869"/>
  <c r="C901"/>
  <c r="C930"/>
  <c r="C954"/>
  <c r="C986"/>
  <c r="C1014"/>
  <c r="C1042"/>
  <c r="C1074"/>
  <c r="C1098"/>
  <c r="C1126"/>
  <c r="C1158"/>
  <c r="C1186"/>
  <c r="C1211"/>
  <c r="C1243"/>
  <c r="C1271"/>
  <c r="C1300"/>
  <c r="C1332"/>
  <c r="C19"/>
  <c r="C47"/>
  <c r="C173"/>
  <c r="C145"/>
  <c r="C120"/>
  <c r="C88"/>
  <c r="C515"/>
  <c r="C590"/>
  <c r="C679"/>
  <c r="C741"/>
  <c r="C769"/>
  <c r="C802"/>
  <c r="C828"/>
  <c r="C852"/>
  <c r="C884"/>
  <c r="C913"/>
  <c r="C941"/>
  <c r="C973"/>
  <c r="C997"/>
  <c r="C1025"/>
  <c r="C1057"/>
  <c r="C1085"/>
  <c r="C1109"/>
  <c r="C1141"/>
  <c r="C1169"/>
  <c r="C1198"/>
  <c r="C1230"/>
  <c r="C1254"/>
  <c r="C1282"/>
  <c r="C1315"/>
  <c r="C6"/>
  <c r="C30"/>
  <c r="C62"/>
  <c r="C162"/>
  <c r="C117"/>
  <c r="C179"/>
  <c r="C1217"/>
  <c r="C976"/>
  <c r="C687"/>
  <c r="C366"/>
  <c r="C233"/>
  <c r="C663"/>
  <c r="C568"/>
  <c r="C467"/>
  <c r="C300"/>
  <c r="C194"/>
  <c r="C371"/>
  <c r="C525"/>
  <c r="C633"/>
  <c r="C258"/>
  <c r="C740"/>
  <c r="C1012"/>
  <c r="C45"/>
  <c r="D37" i="5"/>
  <c r="H37"/>
  <c r="H987" i="2"/>
  <c r="E31" i="7"/>
  <c r="H266" i="2"/>
  <c r="R31" i="8"/>
  <c r="H899" i="2"/>
  <c r="H18"/>
  <c r="C56" i="4"/>
  <c r="H41" i="2"/>
  <c r="H355"/>
  <c r="L18" i="7"/>
  <c r="H421" i="2"/>
  <c r="K31" i="7"/>
  <c r="J31"/>
  <c r="J34" s="1"/>
  <c r="H393" i="2" s="1"/>
  <c r="H774"/>
  <c r="Q25" i="8"/>
  <c r="H666" i="2"/>
  <c r="R38" i="8"/>
  <c r="H906" i="2"/>
  <c r="I17" i="7"/>
  <c r="H354" i="2" s="1"/>
  <c r="H1081"/>
  <c r="D98" i="9"/>
  <c r="D4" i="12"/>
  <c r="D19" s="1"/>
  <c r="H356" i="2"/>
  <c r="C94" i="4"/>
  <c r="J13" i="8"/>
  <c r="N19"/>
  <c r="R12"/>
  <c r="H882" i="2"/>
  <c r="M42" i="8"/>
  <c r="H760" i="2"/>
  <c r="E42" i="8"/>
  <c r="H520" i="2"/>
  <c r="D31" i="7"/>
  <c r="H218" i="2"/>
  <c r="L13" i="7"/>
  <c r="H416" i="2"/>
  <c r="C17" i="7"/>
  <c r="H782" i="2"/>
  <c r="Q34" i="8"/>
  <c r="H872" i="2"/>
  <c r="H988"/>
  <c r="J26" i="8"/>
  <c r="H565" i="2"/>
  <c r="H870"/>
  <c r="R32" i="8"/>
  <c r="H900" i="2"/>
  <c r="D40" i="8"/>
  <c r="G34"/>
  <c r="H33" i="5"/>
  <c r="H94" i="2"/>
  <c r="H212"/>
  <c r="H969"/>
  <c r="G19" i="8"/>
  <c r="H646" i="2"/>
  <c r="F42" i="8"/>
  <c r="H550" i="2"/>
  <c r="Q11" i="8"/>
  <c r="O42"/>
  <c r="H820" i="2"/>
  <c r="E149" i="11"/>
  <c r="H1325" i="2"/>
  <c r="H567"/>
  <c r="J29" i="8"/>
  <c r="H37" i="4"/>
  <c r="H95"/>
  <c r="H978" i="2"/>
  <c r="E13" i="9"/>
  <c r="E18"/>
  <c r="H982" i="2"/>
  <c r="C21" i="9"/>
  <c r="H918" i="2"/>
  <c r="H1112"/>
  <c r="E73" i="9"/>
  <c r="H1110" i="2"/>
  <c r="F148" i="11"/>
  <c r="D33" i="5"/>
  <c r="C11" i="14"/>
  <c r="H469" i="2"/>
  <c r="H858"/>
  <c r="R18" i="8"/>
  <c r="H888" i="2"/>
  <c r="P42" i="8"/>
  <c r="H850" i="2"/>
  <c r="E82" i="9"/>
  <c r="H1119" i="2"/>
  <c r="H1299"/>
  <c r="F98" i="9"/>
  <c r="E58"/>
  <c r="H1098" i="2"/>
  <c r="L26" i="7"/>
  <c r="H429" i="2"/>
  <c r="H698"/>
  <c r="N40" i="8"/>
  <c r="G27"/>
  <c r="H438" i="2"/>
  <c r="M17" i="7"/>
  <c r="H442" i="2" s="1"/>
  <c r="H224"/>
  <c r="H290"/>
  <c r="L19" i="7"/>
  <c r="H422" i="2"/>
  <c r="H400"/>
  <c r="H250"/>
  <c r="H382"/>
  <c r="H448"/>
  <c r="J14" i="8"/>
  <c r="H645" i="2"/>
  <c r="H556"/>
  <c r="F68" i="9"/>
  <c r="H1151" i="2"/>
  <c r="H1137"/>
  <c r="H307"/>
  <c r="G17" i="7"/>
  <c r="I42" i="8"/>
  <c r="H640" i="2"/>
  <c r="N27" i="8"/>
  <c r="D68" i="9"/>
  <c r="H1065" i="2"/>
  <c r="E54" i="9"/>
  <c r="H1094" i="2"/>
  <c r="H1252"/>
  <c r="I27" i="10"/>
  <c r="H1294" i="2"/>
  <c r="C149" i="11"/>
  <c r="H1305" i="2"/>
  <c r="D12" i="14"/>
  <c r="K42" i="8"/>
  <c r="H700" i="2"/>
  <c r="J41" i="8"/>
  <c r="J17" i="7"/>
  <c r="H376" i="2" s="1"/>
  <c r="E15" i="14"/>
  <c r="D15" s="1"/>
  <c r="H777" i="2"/>
  <c r="Q29" i="8"/>
  <c r="H867" i="2"/>
  <c r="H284"/>
  <c r="F17" i="7"/>
  <c r="H288" i="2" s="1"/>
  <c r="L14" i="7"/>
  <c r="H417" i="2"/>
  <c r="H334"/>
  <c r="H31" i="7"/>
  <c r="Q20" i="8"/>
  <c r="H770" i="2"/>
  <c r="Q36" i="8"/>
  <c r="H784" i="2"/>
  <c r="E77" i="9"/>
  <c r="H1114" i="2"/>
  <c r="H1043"/>
  <c r="C87" i="9"/>
  <c r="F97" i="11"/>
  <c r="H1331" i="2"/>
  <c r="E40" i="9"/>
  <c r="H1001" i="2"/>
  <c r="C68" i="9"/>
  <c r="E87"/>
  <c r="H1124" i="2"/>
  <c r="H1129"/>
  <c r="D46" i="9"/>
  <c r="H975" i="2"/>
  <c r="H974"/>
  <c r="H143"/>
  <c r="H147"/>
  <c r="H42" i="5"/>
  <c r="D44"/>
  <c r="D45"/>
  <c r="G95" i="4"/>
  <c r="H125" i="2"/>
  <c r="D13" i="12"/>
  <c r="D11"/>
  <c r="H124" i="2"/>
  <c r="D12" i="12"/>
  <c r="C7" i="14"/>
  <c r="D7"/>
  <c r="D18" i="12"/>
  <c r="H860" i="2"/>
  <c r="R20" i="8"/>
  <c r="H890" i="2"/>
  <c r="H310"/>
  <c r="G31" i="7"/>
  <c r="G34" s="1"/>
  <c r="H327" i="2" s="1"/>
  <c r="F149" i="11"/>
  <c r="H1335" i="2"/>
  <c r="H1334"/>
  <c r="H921"/>
  <c r="C46" i="9"/>
  <c r="H943" i="2"/>
  <c r="J19" i="8"/>
  <c r="G42"/>
  <c r="H580" i="2"/>
  <c r="H559"/>
  <c r="H222"/>
  <c r="L17" i="7"/>
  <c r="H420" i="2" s="1"/>
  <c r="R13" i="8"/>
  <c r="H883" i="2"/>
  <c r="H643"/>
  <c r="H346"/>
  <c r="H34" i="7"/>
  <c r="H349" i="2"/>
  <c r="C31" i="7"/>
  <c r="C34" s="1"/>
  <c r="J27" i="8"/>
  <c r="H566" i="2"/>
  <c r="H657"/>
  <c r="R29" i="8"/>
  <c r="H897" i="2"/>
  <c r="H851"/>
  <c r="R11" i="8"/>
  <c r="H881" i="2"/>
  <c r="H572"/>
  <c r="J34" i="8"/>
  <c r="C95" i="4"/>
  <c r="H71" i="2"/>
  <c r="D10" i="12"/>
  <c r="H1092" i="2"/>
  <c r="D99" i="9"/>
  <c r="H1093" i="2"/>
  <c r="H864"/>
  <c r="R25" i="8"/>
  <c r="H894" i="2"/>
  <c r="K34" i="7"/>
  <c r="H415" i="2"/>
  <c r="H412"/>
  <c r="C98" i="9"/>
  <c r="H1038" i="2"/>
  <c r="H874"/>
  <c r="R36" i="8"/>
  <c r="H904" i="2"/>
  <c r="R41" i="8"/>
  <c r="H909" i="2"/>
  <c r="H669"/>
  <c r="Q27" i="8"/>
  <c r="H866" i="2"/>
  <c r="H776"/>
  <c r="R14" i="8"/>
  <c r="H884" i="2"/>
  <c r="H644"/>
  <c r="H788"/>
  <c r="Q40" i="8"/>
  <c r="H878" i="2"/>
  <c r="H1178"/>
  <c r="F99" i="9"/>
  <c r="H1179" i="2"/>
  <c r="E21" i="9"/>
  <c r="H985" i="2"/>
  <c r="H977"/>
  <c r="H488"/>
  <c r="G40" i="8"/>
  <c r="H655" i="2"/>
  <c r="R26" i="8"/>
  <c r="H895" i="2"/>
  <c r="I31" i="7"/>
  <c r="I34" s="1"/>
  <c r="H371" i="2" s="1"/>
  <c r="H280"/>
  <c r="E34" i="7"/>
  <c r="H283" i="2" s="1"/>
  <c r="H1022"/>
  <c r="E68" i="9"/>
  <c r="H1108" i="2"/>
  <c r="E6" i="14"/>
  <c r="D42" i="8"/>
  <c r="H490" i="2"/>
  <c r="D34" i="7"/>
  <c r="H261" i="2" s="1"/>
  <c r="H258"/>
  <c r="Q19" i="8"/>
  <c r="N42"/>
  <c r="H790" i="2"/>
  <c r="H769"/>
  <c r="F31" i="7"/>
  <c r="E45" i="9"/>
  <c r="E98"/>
  <c r="E99"/>
  <c r="H1136" i="2"/>
  <c r="H45" i="5"/>
  <c r="H368" i="2"/>
  <c r="H1049"/>
  <c r="C99" i="9"/>
  <c r="H1050" i="2"/>
  <c r="R34" i="8"/>
  <c r="H902" i="2"/>
  <c r="H662"/>
  <c r="H656"/>
  <c r="R27" i="8"/>
  <c r="H896" i="2"/>
  <c r="H324"/>
  <c r="E46" i="9"/>
  <c r="H1007" i="2"/>
  <c r="H1006"/>
  <c r="H236"/>
  <c r="L31" i="7"/>
  <c r="H434" i="2" s="1"/>
  <c r="F34" i="7"/>
  <c r="H305" i="2" s="1"/>
  <c r="H302"/>
  <c r="H859"/>
  <c r="Q42" i="8"/>
  <c r="H880" i="2"/>
  <c r="J40" i="8"/>
  <c r="H578" i="2"/>
  <c r="C6" i="14"/>
  <c r="D6"/>
  <c r="D6" i="12"/>
  <c r="D20"/>
  <c r="H72" i="2"/>
  <c r="R19" i="8"/>
  <c r="H649" i="2"/>
  <c r="H1135"/>
  <c r="H889"/>
  <c r="H668"/>
  <c r="R40" i="8"/>
  <c r="H908" i="2"/>
  <c r="J42" i="8"/>
  <c r="H670" i="2"/>
  <c r="R42" i="8"/>
  <c r="H910" i="2"/>
  <c r="B52" i="5"/>
  <c r="B153" i="11"/>
  <c r="B100" i="4"/>
  <c r="B40" i="7"/>
  <c r="C47" i="8"/>
  <c r="B113" i="9"/>
  <c r="B56" i="6"/>
  <c r="H214" i="2"/>
  <c r="E10" i="14"/>
  <c r="D10" s="1"/>
  <c r="H161" i="2"/>
  <c r="D3" i="12"/>
  <c r="D16"/>
  <c r="G31" i="5"/>
  <c r="G36"/>
  <c r="H170" i="2"/>
  <c r="C33" i="5"/>
  <c r="H144" i="2"/>
  <c r="G33" i="5"/>
  <c r="H171" i="2"/>
  <c r="D8" i="12"/>
  <c r="H174" i="2"/>
  <c r="C37" i="5"/>
  <c r="C42"/>
  <c r="G37"/>
  <c r="G44"/>
  <c r="H178" i="2"/>
  <c r="C45" i="5"/>
  <c r="H156" i="2"/>
  <c r="H153"/>
  <c r="H175"/>
  <c r="G42" i="5"/>
  <c r="D21" i="12"/>
  <c r="D22" s="1"/>
  <c r="H148" i="2"/>
  <c r="G45" i="5"/>
  <c r="H179" i="2"/>
  <c r="C44" i="5"/>
  <c r="H176" i="2"/>
  <c r="D23" i="12"/>
  <c r="D24"/>
  <c r="H155" i="2"/>
  <c r="E8" i="14"/>
  <c r="D8" s="1"/>
  <c r="L34" i="7" l="1"/>
  <c r="H239" i="2"/>
  <c r="M31" i="7"/>
  <c r="H390" i="2"/>
  <c r="H456" l="1"/>
  <c r="M34" i="7"/>
  <c r="H459" i="2" s="1"/>
  <c r="E11" i="14"/>
  <c r="D11" s="1"/>
  <c r="H437" i="2"/>
</calcChain>
</file>

<file path=xl/sharedStrings.xml><?xml version="1.0" encoding="utf-8"?>
<sst xmlns="http://schemas.openxmlformats.org/spreadsheetml/2006/main" count="4311" uniqueCount="1000">
  <si>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</si>
  <si>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</si>
  <si>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</si>
  <si>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</si>
  <si>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</si>
  <si>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</si>
  <si>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</si>
  <si>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</si>
  <si>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</si>
  <si>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</si>
  <si>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</si>
  <si>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</si>
  <si>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</si>
  <si>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</si>
  <si>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</si>
  <si>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</si>
  <si>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</si>
  <si>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</si>
  <si>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</si>
  <si>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</si>
  <si>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</si>
  <si>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</si>
  <si>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</si>
  <si>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</si>
  <si>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</si>
  <si>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</si>
  <si>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</si>
  <si>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</si>
  <si>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</si>
  <si>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</si>
  <si>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</si>
  <si>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</si>
  <si>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</si>
  <si>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</si>
  <si>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</si>
  <si>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</si>
  <si>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</si>
  <si>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</si>
  <si>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</si>
  <si>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</si>
  <si>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</si>
  <si>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</si>
  <si>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</si>
  <si>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</si>
  <si>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</si>
  <si>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</si>
  <si>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</si>
  <si>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</si>
  <si>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</si>
  <si>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</si>
  <si>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</si>
  <si>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</si>
  <si>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</si>
  <si>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</si>
  <si>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</si>
  <si>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</si>
  <si>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</si>
  <si>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</si>
  <si>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</si>
  <si>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</si>
  <si>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</si>
  <si>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</si>
  <si>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</si>
  <si>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</si>
  <si>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</si>
  <si>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</si>
  <si>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</si>
  <si>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</si>
  <si>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</si>
  <si>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</si>
  <si>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</si>
  <si>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</si>
  <si>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</si>
  <si>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</si>
  <si>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</si>
  <si>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</si>
  <si>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</si>
  <si>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</si>
  <si>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</si>
  <si>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</si>
  <si>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</si>
  <si>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</si>
  <si>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</si>
  <si>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</si>
  <si>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</si>
  <si>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</si>
  <si>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</si>
  <si>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</si>
  <si>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</si>
  <si>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</si>
  <si>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</si>
  <si>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</si>
  <si>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</si>
  <si>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</si>
  <si>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</si>
  <si>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</si>
  <si>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</si>
  <si>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</si>
  <si>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</si>
  <si>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</si>
  <si>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</si>
  <si>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</si>
  <si>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</si>
  <si>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</si>
  <si>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</si>
  <si>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</si>
  <si>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</si>
  <si>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</si>
  <si>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</si>
  <si>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</si>
  <si>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</si>
  <si>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</si>
  <si>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</si>
  <si>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</si>
  <si>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</si>
  <si>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</si>
  <si>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</si>
  <si>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</si>
  <si>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</si>
  <si>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</si>
  <si>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</si>
  <si>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</si>
  <si>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</si>
  <si>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</si>
  <si>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</si>
  <si>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</si>
  <si>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</si>
  <si>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</si>
  <si>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</si>
  <si>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</si>
  <si>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</si>
  <si>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</si>
  <si>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</si>
  <si>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</si>
  <si>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</si>
  <si>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</si>
  <si>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</si>
  <si>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</si>
  <si>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</si>
  <si>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</si>
  <si>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</si>
  <si>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</si>
  <si>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</si>
  <si>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</si>
  <si>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</si>
  <si>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</si>
  <si>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</si>
  <si>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</si>
  <si>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</si>
  <si>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</si>
  <si>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</si>
  <si>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</si>
  <si>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</si>
  <si>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</si>
  <si>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</si>
  <si>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</si>
  <si>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</si>
  <si>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</si>
  <si>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</si>
  <si>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</si>
  <si>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</si>
  <si>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</si>
  <si>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</si>
  <si>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</si>
  <si>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</si>
  <si>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</si>
  <si>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</si>
  <si>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</si>
  <si>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</si>
  <si>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</si>
  <si>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</si>
  <si>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</si>
  <si>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</si>
  <si>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</si>
  <si>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</si>
  <si>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</si>
  <si>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</si>
  <si>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</si>
  <si>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</si>
  <si>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</si>
  <si>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</si>
  <si>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</si>
  <si>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</si>
  <si>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</si>
  <si>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</si>
  <si>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</si>
  <si>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</si>
  <si>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</si>
  <si>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</si>
  <si>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</si>
  <si>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</si>
  <si>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</si>
  <si>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</si>
  <si>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</si>
  <si>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</si>
  <si>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</si>
  <si>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</si>
  <si>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</si>
  <si>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</si>
  <si>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</si>
  <si>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</si>
  <si>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</si>
  <si>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</si>
  <si>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</si>
  <si>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</si>
  <si>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</si>
  <si>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</si>
  <si>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</si>
  <si>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</si>
  <si>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</si>
  <si>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</si>
  <si>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</si>
  <si>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</si>
  <si>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</si>
  <si>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</si>
  <si>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</si>
  <si>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</si>
  <si>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</si>
  <si>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</si>
  <si>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</si>
  <si>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</si>
  <si>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</si>
  <si>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</si>
  <si>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</si>
  <si>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</si>
  <si>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</si>
  <si>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</si>
  <si>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</si>
  <si>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</si>
  <si>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</si>
  <si>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</si>
  <si>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</si>
  <si>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</si>
  <si>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</si>
  <si>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</si>
  <si>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</si>
  <si>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</si>
  <si>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</si>
  <si>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</si>
  <si>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</si>
  <si>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</si>
  <si>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</si>
  <si>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</si>
  <si>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</si>
  <si>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</si>
  <si>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</si>
  <si>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</si>
  <si>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</si>
  <si>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</si>
  <si>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</si>
  <si>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</si>
  <si>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</si>
  <si>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</si>
  <si>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</si>
  <si>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</si>
  <si>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</si>
  <si>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</si>
  <si>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</si>
  <si>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</si>
  <si>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</si>
  <si>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</si>
  <si>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</si>
  <si>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</si>
  <si>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</si>
  <si>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</si>
  <si>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</si>
  <si>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</si>
  <si>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</si>
  <si>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</si>
  <si>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</si>
  <si>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</si>
  <si>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</si>
  <si>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</si>
  <si>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</si>
  <si>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</si>
  <si>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</si>
  <si>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</si>
  <si>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</si>
  <si>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</si>
  <si>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</si>
  <si>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</si>
  <si>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</si>
  <si>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</si>
  <si>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</si>
  <si>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</si>
  <si>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</si>
  <si>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</si>
  <si>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</si>
  <si>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</si>
  <si>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</si>
  <si>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</si>
  <si>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</si>
  <si>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</si>
  <si>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</si>
  <si>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</si>
  <si>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</si>
  <si>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</si>
  <si>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</si>
  <si>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</si>
  <si>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</si>
  <si>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</si>
  <si>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</si>
  <si>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</si>
  <si>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</si>
  <si>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</si>
  <si>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</si>
  <si>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</si>
  <si>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</si>
  <si>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</si>
  <si>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</si>
  <si>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</si>
  <si>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</si>
  <si>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</si>
  <si>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</si>
  <si>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</si>
  <si>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</si>
  <si>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</si>
  <si>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</si>
  <si>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</si>
  <si>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</si>
  <si>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</si>
  <si>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</si>
  <si>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</si>
  <si>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</si>
  <si>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</si>
  <si>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</si>
  <si>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</si>
  <si>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</si>
  <si>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</si>
  <si>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</si>
  <si>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</si>
  <si>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</si>
  <si>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</si>
  <si>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</si>
  <si>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</si>
  <si>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</si>
  <si>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</si>
  <si>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</si>
  <si>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</si>
  <si>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</si>
  <si>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</si>
  <si>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</si>
  <si>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</si>
  <si>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</si>
  <si>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</si>
  <si>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</si>
  <si>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</si>
  <si>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</si>
  <si>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</si>
  <si>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</si>
  <si>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</si>
  <si>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</si>
  <si>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</si>
  <si>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</si>
  <si>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</si>
  <si>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</si>
  <si>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</si>
  <si>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</si>
  <si>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</si>
  <si>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</si>
  <si>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</si>
  <si>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</si>
  <si>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</si>
  <si>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</si>
  <si>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</si>
  <si>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</si>
  <si>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</si>
  <si>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</si>
  <si>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</si>
  <si>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</si>
  <si>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</si>
  <si>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</si>
  <si>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</si>
  <si>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</si>
  <si>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</si>
  <si>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</si>
  <si>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</si>
  <si>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</si>
  <si>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</si>
  <si>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</si>
  <si>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</si>
  <si>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</si>
  <si>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</si>
  <si>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</si>
  <si>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</si>
  <si>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</si>
  <si>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</si>
  <si>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</si>
  <si>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</si>
  <si>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</si>
  <si>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</si>
  <si>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</si>
  <si>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</si>
  <si>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</si>
  <si>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</si>
  <si>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</si>
  <si>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</si>
  <si>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</si>
  <si>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</si>
  <si>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</si>
  <si>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</si>
  <si>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</si>
  <si>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</si>
  <si>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</si>
  <si>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</si>
  <si>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</si>
  <si>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</si>
  <si>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</si>
  <si>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</si>
  <si>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</si>
  <si>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</si>
  <si>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</si>
  <si>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</si>
  <si>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</si>
  <si>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</si>
  <si>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</si>
  <si>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</si>
  <si>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</si>
  <si>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</si>
  <si>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</si>
  <si>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</si>
  <si>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</si>
  <si>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</si>
  <si>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</si>
  <si>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</si>
  <si>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</si>
  <si>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</si>
  <si>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</si>
  <si>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</si>
  <si>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</si>
  <si>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</si>
  <si>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</si>
  <si>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</si>
  <si>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</si>
  <si>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</si>
  <si>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</si>
  <si>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</si>
  <si>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</si>
  <si>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</si>
  <si>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</si>
  <si>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</si>
  <si>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</si>
  <si>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</si>
  <si>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</si>
  <si>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</si>
  <si>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</si>
  <si>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</si>
  <si>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</si>
  <si>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</si>
  <si>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</si>
  <si>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</si>
  <si>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</si>
  <si>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</si>
  <si>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</si>
  <si>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</si>
  <si>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</si>
  <si>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</si>
  <si>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</si>
  <si>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</si>
  <si>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</si>
  <si>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</si>
  <si>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</si>
  <si>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</si>
  <si>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</si>
  <si>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</si>
  <si>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</si>
  <si>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</si>
  <si>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</si>
  <si>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</si>
  <si>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</si>
  <si>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</si>
  <si>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</si>
  <si>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</si>
  <si>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</si>
  <si>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</si>
  <si>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</si>
  <si>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</si>
  <si>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</si>
  <si>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</si>
  <si>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</si>
  <si>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</si>
  <si>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</si>
  <si>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</si>
  <si>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</si>
  <si>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</si>
  <si>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</si>
  <si>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</si>
  <si>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</si>
  <si>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</si>
  <si>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</si>
  <si>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</si>
  <si>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</si>
  <si>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</si>
  <si>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</si>
  <si>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</si>
  <si>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</si>
  <si>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</si>
  <si>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</si>
  <si>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</si>
  <si>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</si>
  <si>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</si>
  <si>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</si>
  <si>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</si>
  <si>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</si>
  <si>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</si>
  <si>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</si>
  <si>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</si>
  <si>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</si>
  <si>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</si>
  <si>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</si>
  <si>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</si>
  <si>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</si>
  <si>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</si>
  <si>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</si>
  <si>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</si>
  <si>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</si>
  <si>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</si>
  <si>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</si>
  <si>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</si>
  <si>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</si>
  <si>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</si>
  <si>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</si>
  <si>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</si>
  <si>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</si>
  <si>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</si>
  <si>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</si>
  <si>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</si>
  <si>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</si>
  <si>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</si>
  <si>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</si>
  <si>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</si>
  <si>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</si>
  <si>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</si>
  <si>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</si>
  <si>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</si>
  <si>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</si>
  <si>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</si>
  <si>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</si>
  <si>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</si>
  <si>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</si>
  <si>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</si>
  <si>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</si>
  <si>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</si>
  <si>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</si>
  <si>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</si>
  <si>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</si>
  <si>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</si>
  <si>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</si>
  <si>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</si>
  <si>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</si>
  <si>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</si>
  <si>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</si>
  <si>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</si>
  <si>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</si>
  <si>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</si>
  <si>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</si>
  <si>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</si>
  <si>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</si>
  <si>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</si>
  <si>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</si>
  <si>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</si>
  <si>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</si>
  <si>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</si>
  <si>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</si>
  <si>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</si>
  <si>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</si>
  <si>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</si>
  <si>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</si>
  <si>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</si>
  <si>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</si>
  <si>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</si>
  <si>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</si>
  <si>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</si>
  <si>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</si>
  <si>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</si>
  <si>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</si>
  <si>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</si>
  <si>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</si>
  <si>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</si>
  <si>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</si>
  <si>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</si>
  <si>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</si>
  <si>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</si>
  <si>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</si>
  <si>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</si>
  <si>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</si>
  <si>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</si>
  <si>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</si>
  <si>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</si>
  <si>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</si>
  <si>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</si>
  <si>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</si>
  <si>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</si>
  <si>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</si>
  <si>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</si>
  <si>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</si>
  <si>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</si>
  <si>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</si>
  <si>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</si>
  <si>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</si>
  <si>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</si>
  <si>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</si>
  <si>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</si>
  <si>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</si>
  <si>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</si>
  <si>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</si>
  <si>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</si>
  <si>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</si>
  <si>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</si>
  <si>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</si>
  <si>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</si>
  <si>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</si>
  <si>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</si>
  <si>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</si>
  <si>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</si>
  <si>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</si>
  <si>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</si>
  <si>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</si>
  <si>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</si>
  <si>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</si>
  <si>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</si>
  <si>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</si>
  <si>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</si>
  <si>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</si>
  <si>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</si>
  <si>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</si>
  <si>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</si>
  <si>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</si>
  <si>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</si>
  <si>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</si>
  <si>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</si>
  <si>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</si>
  <si>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</si>
  <si>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</si>
  <si>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</si>
  <si>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</si>
  <si>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</si>
  <si>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</si>
  <si>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</si>
  <si>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</si>
  <si>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</si>
  <si>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</si>
  <si>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</si>
  <si>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</si>
  <si>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</si>
  <si>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</si>
  <si>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</si>
  <si>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</si>
  <si>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</si>
  <si>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</si>
  <si>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</si>
  <si>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</si>
  <si>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</si>
  <si>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</si>
  <si>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</si>
  <si>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</si>
  <si>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</si>
  <si>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</si>
  <si>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</si>
  <si>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</si>
  <si>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</si>
  <si>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</si>
  <si>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</si>
  <si>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</si>
  <si>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</si>
  <si>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</si>
  <si>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</si>
  <si>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</si>
  <si>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</si>
  <si>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</si>
  <si>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</si>
  <si>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</si>
  <si>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</si>
  <si>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</si>
  <si>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</si>
  <si>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</si>
  <si>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</si>
  <si>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</si>
  <si>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</si>
  <si>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</si>
  <si>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</si>
  <si>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</si>
  <si>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</si>
  <si>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</si>
  <si>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</si>
  <si>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</si>
  <si>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</si>
  <si>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</si>
  <si>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</si>
  <si>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</si>
  <si>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</si>
  <si>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</si>
  <si>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</si>
  <si>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</si>
  <si>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</si>
  <si>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</si>
  <si>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</si>
  <si>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</si>
  <si>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</si>
  <si>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</si>
  <si>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</si>
  <si>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</si>
  <si>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</si>
  <si>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</si>
  <si>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</si>
  <si>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</si>
  <si>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</si>
  <si>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</si>
  <si>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</si>
  <si>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</si>
  <si>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</si>
  <si>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</si>
  <si>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</si>
  <si>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</si>
  <si>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</si>
  <si>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</si>
  <si>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</si>
  <si>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</si>
  <si>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</si>
  <si>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</si>
  <si>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</si>
  <si>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</si>
  <si>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</si>
  <si>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</si>
  <si>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</si>
  <si>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</si>
  <si>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</si>
  <si>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</si>
  <si>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</si>
  <si>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</si>
  <si>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</si>
  <si>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</si>
  <si>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</si>
  <si>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</si>
  <si>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</si>
  <si>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</si>
  <si>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</si>
  <si>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</si>
  <si>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</si>
  <si>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</si>
  <si>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</si>
  <si>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</si>
  <si>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</si>
  <si>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</si>
  <si>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</si>
  <si>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</si>
  <si>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</si>
  <si>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</si>
  <si>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</si>
  <si>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</si>
  <si>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</si>
  <si>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</si>
  <si>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</si>
  <si>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</si>
  <si>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</si>
  <si>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</si>
  <si>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</si>
  <si>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</si>
  <si>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</si>
  <si>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</si>
  <si>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</si>
  <si>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</si>
  <si>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</si>
  <si>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</si>
  <si>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</si>
  <si>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</si>
  <si>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</si>
  <si>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</si>
  <si>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</si>
  <si>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</si>
  <si>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</si>
  <si>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</si>
  <si>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</si>
  <si>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</si>
  <si>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</si>
  <si>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</si>
  <si>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</si>
  <si>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</si>
  <si>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</si>
  <si>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</si>
  <si>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</si>
  <si>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</si>
  <si>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</si>
  <si>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</si>
  <si>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</si>
  <si>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</si>
  <si>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</si>
  <si>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</si>
  <si>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</si>
  <si>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</si>
  <si>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</si>
  <si>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</si>
  <si>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</si>
  <si>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</si>
  <si>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</si>
  <si>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</si>
  <si>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</si>
  <si>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</si>
  <si>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</si>
  <si>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</si>
  <si>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</si>
  <si>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</si>
  <si>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</si>
  <si>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</si>
  <si>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</si>
  <si>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</si>
  <si>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</si>
  <si>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</si>
  <si>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</si>
  <si>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</si>
  <si>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</si>
  <si>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</si>
  <si>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</si>
  <si>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</si>
  <si>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</si>
  <si>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</si>
  <si>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</si>
  <si>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</si>
  <si>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</si>
  <si>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</si>
  <si>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</si>
  <si>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</si>
  <si>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</si>
  <si>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</si>
  <si>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</si>
  <si>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</si>
  <si>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</si>
  <si>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</si>
  <si>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</si>
  <si>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</si>
  <si>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</si>
  <si>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</si>
  <si>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</si>
  <si>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</si>
  <si>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</si>
  <si>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</si>
  <si>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</si>
  <si>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</si>
  <si>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</si>
  <si>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</si>
  <si>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</si>
  <si>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</si>
  <si>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</si>
  <si>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</si>
  <si>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</si>
  <si>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</si>
  <si>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</si>
  <si>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</si>
  <si>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</si>
  <si>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</si>
  <si>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</si>
  <si>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</si>
  <si>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</si>
  <si>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</si>
  <si>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</si>
  <si>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</si>
  <si>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</si>
  <si>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</si>
  <si>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</si>
  <si>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</si>
  <si>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</si>
  <si>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</si>
  <si>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</si>
  <si>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</si>
  <si>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</si>
  <si>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</si>
  <si>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</si>
  <si>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</si>
  <si>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</si>
  <si>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</si>
  <si>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</si>
  <si>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</si>
  <si>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</si>
  <si>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</si>
  <si>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</si>
  <si>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</si>
  <si>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</si>
  <si>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</si>
  <si>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</si>
  <si>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</si>
  <si>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</si>
  <si>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</si>
  <si>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</si>
  <si>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</si>
  <si>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</si>
  <si>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</si>
  <si>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</si>
  <si>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</si>
  <si>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</si>
  <si>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</si>
  <si>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</si>
  <si>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</si>
  <si>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</si>
  <si>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</si>
  <si>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</si>
  <si>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</si>
  <si>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</si>
  <si>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</si>
  <si>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</si>
  <si>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</si>
  <si>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</si>
  <si>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</si>
  <si>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</si>
  <si>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</si>
  <si>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</si>
  <si>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</si>
  <si>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</si>
  <si>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</si>
  <si>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</si>
  <si>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</si>
  <si>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</si>
  <si>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</si>
  <si>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</si>
  <si>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</si>
  <si>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</si>
  <si>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</si>
  <si>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</si>
  <si>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</si>
  <si>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</si>
  <si>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</si>
  <si>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</si>
  <si>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</si>
  <si>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</si>
  <si>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</si>
  <si>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</si>
  <si>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</si>
  <si>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</si>
  <si>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</si>
  <si>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</si>
  <si>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</si>
  <si>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</si>
  <si>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</si>
  <si>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</si>
  <si>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</si>
  <si>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</si>
  <si>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</si>
  <si>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</si>
  <si>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</si>
  <si>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</si>
  <si>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</si>
  <si>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</si>
  <si>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</si>
  <si>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</si>
  <si>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</si>
  <si>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</si>
  <si>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</si>
  <si>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</si>
  <si>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</si>
  <si>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</si>
  <si>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</si>
  <si>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</si>
  <si>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</si>
  <si>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</si>
  <si>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</si>
  <si>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</si>
  <si>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</si>
  <si>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</si>
  <si>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</si>
  <si>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</si>
  <si>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</si>
  <si>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</si>
  <si>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</si>
  <si>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</si>
  <si>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</si>
  <si>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</si>
  <si>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</si>
  <si>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</si>
  <si>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</si>
  <si>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</si>
  <si>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</si>
  <si>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</si>
  <si>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</si>
  <si>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</si>
  <si>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</si>
  <si>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</si>
  <si>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</si>
  <si>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</si>
  <si>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</si>
  <si>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</si>
  <si>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</si>
  <si>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</si>
  <si>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</si>
  <si>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</si>
  <si>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</si>
  <si>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</si>
  <si>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</si>
  <si>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</si>
  <si>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</si>
  <si>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</si>
  <si>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ЕЙЧ БИ ДЖИ ФОНД ЗА ИНВЕСТИЦИОННИ ИМОТИ АДСИЦ</t>
  </si>
  <si>
    <t>148068097</t>
  </si>
  <si>
    <t>Теодора Иванова Попова</t>
  </si>
  <si>
    <t>гр.Варна, бул."Цар Освободител" No.25 ет.1</t>
  </si>
  <si>
    <t>052-602618</t>
  </si>
  <si>
    <t>052-602617</t>
  </si>
  <si>
    <t>hbgf.reit@gmail.com</t>
  </si>
  <si>
    <t>http://www.investor.bg</t>
  </si>
  <si>
    <t>съставител на финансовият отчет</t>
  </si>
  <si>
    <t>https://sites.google.com/site/hbgfreit2</t>
  </si>
  <si>
    <t>Мария Димитрова Господинова</t>
  </si>
</sst>
</file>

<file path=xl/styles.xml><?xml version="1.0" encoding="utf-8"?>
<styleSheet xmlns="http://schemas.openxmlformats.org/spreadsheetml/2006/main">
  <numFmts count="3">
    <numFmt numFmtId="180" formatCode="_-* #,##0.00\ &quot;лв&quot;_-;\-* #,##0.00\ &quot;лв&quot;_-;_-* &quot;-&quot;??\ &quot;лв&quot;_-;_-@_-"/>
    <numFmt numFmtId="182" formatCode="dd/m/yyyy\ &quot;г.&quot;;@"/>
    <numFmt numFmtId="18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family val="2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0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82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82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80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82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85" fontId="16" fillId="5" borderId="0" xfId="0" applyNumberFormat="1" applyFont="1" applyFill="1"/>
    <xf numFmtId="185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6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5" fillId="0" borderId="35" xfId="15" applyNumberFormat="1" applyFont="1" applyFill="1" applyBorder="1" applyAlignment="1" applyProtection="1">
      <alignment horizontal="centerContinuous"/>
    </xf>
    <xf numFmtId="0" fontId="36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5" fillId="0" borderId="35" xfId="15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3" borderId="37" xfId="3" applyNumberFormat="1" applyFont="1" applyFill="1" applyBorder="1" applyAlignment="1" applyProtection="1">
      <protection locked="0"/>
    </xf>
    <xf numFmtId="49" fontId="37" fillId="3" borderId="2" xfId="3" applyNumberFormat="1" applyFont="1" applyFill="1" applyBorder="1" applyAlignment="1" applyProtection="1">
      <protection locked="0"/>
    </xf>
    <xf numFmtId="49" fontId="37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82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1" fontId="24" fillId="3" borderId="10" xfId="11" applyNumberFormat="1" applyFont="1" applyFill="1" applyBorder="1" applyAlignment="1" applyProtection="1">
      <alignment vertical="top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82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80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tabSelected="1" view="pageBreakPreview" zoomScaleNormal="100" zoomScaleSheetLayoutView="100" workbookViewId="0"/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45291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45380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Мария Димитрова Господинова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44927</v>
      </c>
    </row>
    <row r="10" spans="1:27">
      <c r="A10" s="7" t="s">
        <v>2</v>
      </c>
      <c r="B10" s="578">
        <v>45291</v>
      </c>
    </row>
    <row r="11" spans="1:27">
      <c r="A11" s="7" t="s">
        <v>977</v>
      </c>
      <c r="B11" s="578">
        <v>45380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/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992</v>
      </c>
    </row>
    <row r="21" spans="1:2">
      <c r="A21" s="10" t="s">
        <v>6</v>
      </c>
      <c r="B21" s="579" t="s">
        <v>993</v>
      </c>
    </row>
    <row r="22" spans="1:2">
      <c r="A22" s="10" t="s">
        <v>917</v>
      </c>
      <c r="B22" s="579" t="s">
        <v>994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 t="s">
        <v>998</v>
      </c>
    </row>
    <row r="25" spans="1:2">
      <c r="A25" s="7" t="s">
        <v>921</v>
      </c>
      <c r="B25" s="691" t="s">
        <v>996</v>
      </c>
    </row>
    <row r="26" spans="1:2">
      <c r="A26" s="10" t="s">
        <v>970</v>
      </c>
      <c r="B26" s="579" t="s">
        <v>999</v>
      </c>
    </row>
    <row r="27" spans="1:2">
      <c r="A27" s="10" t="s">
        <v>971</v>
      </c>
      <c r="B27" s="579" t="s">
        <v>997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ЕЙЧ БИ ДЖИ ФОНД ЗА ИНВЕСТИЦИОННИ ИМОТИ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01.01.2023 г. до 31.12.2023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20564</v>
      </c>
      <c r="D6" s="675">
        <f t="shared" ref="D6:D15" si="0">C6-E6</f>
        <v>0</v>
      </c>
      <c r="E6" s="674">
        <f>'1-Баланс'!G95</f>
        <v>20564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18840</v>
      </c>
      <c r="D7" s="675">
        <f t="shared" si="0"/>
        <v>18157</v>
      </c>
      <c r="E7" s="674">
        <f>'1-Баланс'!G18</f>
        <v>683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888</v>
      </c>
      <c r="D8" s="675">
        <f t="shared" si="0"/>
        <v>0</v>
      </c>
      <c r="E8" s="674">
        <f>ABS('2-Отчет за доходите'!C44)-ABS('2-Отчет за доходите'!G44)</f>
        <v>888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58</v>
      </c>
      <c r="D9" s="675">
        <f t="shared" si="0"/>
        <v>0</v>
      </c>
      <c r="E9" s="674">
        <f>'3-Отчет за паричния поток'!C45</f>
        <v>58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638</v>
      </c>
      <c r="D10" s="675">
        <f t="shared" si="0"/>
        <v>0</v>
      </c>
      <c r="E10" s="674">
        <f>'3-Отчет за паричния поток'!C46</f>
        <v>638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18840</v>
      </c>
      <c r="D11" s="675">
        <f t="shared" si="0"/>
        <v>0</v>
      </c>
      <c r="E11" s="674">
        <f>'4-Отчет за собствения капитал'!L34</f>
        <v>18840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0.68571428571428572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4.7133757961783443E-2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0.51508120649651967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4.3182260260649682E-2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2.6629213483146068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0.39617169373549882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0.39153132250580047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0.37006960556844548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0.37006960556844548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6.5140845070422532E-2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6.2974129546780777E-2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9.1507430997876879E-2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8.3835829605135206E-2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888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4.7133757961783443E-2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0.62798874824191275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1.9305711086226205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ЕЙЧ БИ ДЖИ ФОНД ЗА ИНВЕСТИЦИОННИ ИМОТИ АДСИЦ</v>
      </c>
      <c r="B3" s="105" t="str">
        <f t="shared" ref="B3:B34" si="1">pdeBulstat</f>
        <v>148068097</v>
      </c>
      <c r="C3" s="581">
        <f t="shared" ref="C3:C34" si="2">endDate</f>
        <v>45291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ЕЙЧ БИ ДЖИ ФОНД ЗА ИНВЕСТИЦИОННИ ИМОТИ АДСИЦ</v>
      </c>
      <c r="B4" s="105" t="str">
        <f t="shared" si="1"/>
        <v>148068097</v>
      </c>
      <c r="C4" s="581">
        <f t="shared" si="2"/>
        <v>45291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ЕЙЧ БИ ДЖИ ФОНД ЗА ИНВЕСТИЦИОННИ ИМОТИ АДСИЦ</v>
      </c>
      <c r="B5" s="105" t="str">
        <f t="shared" si="1"/>
        <v>148068097</v>
      </c>
      <c r="C5" s="581">
        <f t="shared" si="2"/>
        <v>45291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9</v>
      </c>
    </row>
    <row r="6" spans="1:14">
      <c r="A6" s="105" t="str">
        <f t="shared" si="0"/>
        <v>ЕЙЧ БИ ДЖИ ФОНД ЗА ИНВЕСТИЦИОННИ ИМОТИ АДСИЦ</v>
      </c>
      <c r="B6" s="105" t="str">
        <f t="shared" si="1"/>
        <v>148068097</v>
      </c>
      <c r="C6" s="581">
        <f t="shared" si="2"/>
        <v>45291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5</v>
      </c>
    </row>
    <row r="7" spans="1:14">
      <c r="A7" s="105" t="str">
        <f t="shared" si="0"/>
        <v>ЕЙЧ БИ ДЖИ ФОНД ЗА ИНВЕСТИЦИОННИ ИМОТИ АДСИЦ</v>
      </c>
      <c r="B7" s="105" t="str">
        <f t="shared" si="1"/>
        <v>148068097</v>
      </c>
      <c r="C7" s="581">
        <f t="shared" si="2"/>
        <v>45291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ЕЙЧ БИ ДЖИ ФОНД ЗА ИНВЕСТИЦИОННИ ИМОТИ АДСИЦ</v>
      </c>
      <c r="B8" s="105" t="str">
        <f t="shared" si="1"/>
        <v>148068097</v>
      </c>
      <c r="C8" s="581">
        <f t="shared" si="2"/>
        <v>45291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ЕЙЧ БИ ДЖИ ФОНД ЗА ИНВЕСТИЦИОННИ ИМОТИ АДСИЦ</v>
      </c>
      <c r="B9" s="105" t="str">
        <f t="shared" si="1"/>
        <v>148068097</v>
      </c>
      <c r="C9" s="581">
        <f t="shared" si="2"/>
        <v>45291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ЕЙЧ БИ ДЖИ ФОНД ЗА ИНВЕСТИЦИОННИ ИМОТИ АДСИЦ</v>
      </c>
      <c r="B10" s="105" t="str">
        <f t="shared" si="1"/>
        <v>148068097</v>
      </c>
      <c r="C10" s="581">
        <f t="shared" si="2"/>
        <v>45291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ЕЙЧ БИ ДЖИ ФОНД ЗА ИНВЕСТИЦИОННИ ИМОТИ АДСИЦ</v>
      </c>
      <c r="B11" s="105" t="str">
        <f t="shared" si="1"/>
        <v>148068097</v>
      </c>
      <c r="C11" s="581">
        <f t="shared" si="2"/>
        <v>45291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14</v>
      </c>
    </row>
    <row r="12" spans="1:14">
      <c r="A12" s="105" t="str">
        <f t="shared" si="0"/>
        <v>ЕЙЧ БИ ДЖИ ФОНД ЗА ИНВЕСТИЦИОННИ ИМОТИ АДСИЦ</v>
      </c>
      <c r="B12" s="105" t="str">
        <f t="shared" si="1"/>
        <v>148068097</v>
      </c>
      <c r="C12" s="581">
        <f t="shared" si="2"/>
        <v>45291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19866</v>
      </c>
    </row>
    <row r="13" spans="1:14">
      <c r="A13" s="105" t="str">
        <f t="shared" si="0"/>
        <v>ЕЙЧ БИ ДЖИ ФОНД ЗА ИНВЕСТИЦИОННИ ИМОТИ АДСИЦ</v>
      </c>
      <c r="B13" s="105" t="str">
        <f t="shared" si="1"/>
        <v>148068097</v>
      </c>
      <c r="C13" s="581">
        <f t="shared" si="2"/>
        <v>45291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ЕЙЧ БИ ДЖИ ФОНД ЗА ИНВЕСТИЦИОННИ ИМОТИ АДСИЦ</v>
      </c>
      <c r="B14" s="105" t="str">
        <f t="shared" si="1"/>
        <v>148068097</v>
      </c>
      <c r="C14" s="581">
        <f t="shared" si="2"/>
        <v>45291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ЕЙЧ БИ ДЖИ ФОНД ЗА ИНВЕСТИЦИОННИ ИМОТИ АДСИЦ</v>
      </c>
      <c r="B15" s="105" t="str">
        <f t="shared" si="1"/>
        <v>148068097</v>
      </c>
      <c r="C15" s="581">
        <f t="shared" si="2"/>
        <v>45291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ЕЙЧ БИ ДЖИ ФОНД ЗА ИНВЕСТИЦИОННИ ИМОТИ АДСИЦ</v>
      </c>
      <c r="B16" s="105" t="str">
        <f t="shared" si="1"/>
        <v>148068097</v>
      </c>
      <c r="C16" s="581">
        <f t="shared" si="2"/>
        <v>45291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ЕЙЧ БИ ДЖИ ФОНД ЗА ИНВЕСТИЦИОННИ ИМОТИ АДСИЦ</v>
      </c>
      <c r="B17" s="105" t="str">
        <f t="shared" si="1"/>
        <v>148068097</v>
      </c>
      <c r="C17" s="581">
        <f t="shared" si="2"/>
        <v>45291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ЕЙЧ БИ ДЖИ ФОНД ЗА ИНВЕСТИЦИОННИ ИМОТИ АДСИЦ</v>
      </c>
      <c r="B18" s="105" t="str">
        <f t="shared" si="1"/>
        <v>148068097</v>
      </c>
      <c r="C18" s="581">
        <f t="shared" si="2"/>
        <v>45291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ЕЙЧ БИ ДЖИ ФОНД ЗА ИНВЕСТИЦИОННИ ИМОТИ АДСИЦ</v>
      </c>
      <c r="B19" s="105" t="str">
        <f t="shared" si="1"/>
        <v>148068097</v>
      </c>
      <c r="C19" s="581">
        <f t="shared" si="2"/>
        <v>45291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ЕЙЧ БИ ДЖИ ФОНД ЗА ИНВЕСТИЦИОННИ ИМОТИ АДСИЦ</v>
      </c>
      <c r="B20" s="105" t="str">
        <f t="shared" si="1"/>
        <v>148068097</v>
      </c>
      <c r="C20" s="581">
        <f t="shared" si="2"/>
        <v>45291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ЕЙЧ БИ ДЖИ ФОНД ЗА ИНВЕСТИЦИОННИ ИМОТИ АДСИЦ</v>
      </c>
      <c r="B21" s="105" t="str">
        <f t="shared" si="1"/>
        <v>148068097</v>
      </c>
      <c r="C21" s="581">
        <f t="shared" si="2"/>
        <v>45291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ЕЙЧ БИ ДЖИ ФОНД ЗА ИНВЕСТИЦИОННИ ИМОТИ АДСИЦ</v>
      </c>
      <c r="B22" s="105" t="str">
        <f t="shared" si="1"/>
        <v>148068097</v>
      </c>
      <c r="C22" s="581">
        <f t="shared" si="2"/>
        <v>45291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ЕЙЧ БИ ДЖИ ФОНД ЗА ИНВЕСТИЦИОННИ ИМОТИ АДСИЦ</v>
      </c>
      <c r="B23" s="105" t="str">
        <f t="shared" si="1"/>
        <v>148068097</v>
      </c>
      <c r="C23" s="581">
        <f t="shared" si="2"/>
        <v>45291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ЕЙЧ БИ ДЖИ ФОНД ЗА ИНВЕСТИЦИОННИ ИМОТИ АДСИЦ</v>
      </c>
      <c r="B24" s="105" t="str">
        <f t="shared" si="1"/>
        <v>148068097</v>
      </c>
      <c r="C24" s="581">
        <f t="shared" si="2"/>
        <v>45291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ЕЙЧ БИ ДЖИ ФОНД ЗА ИНВЕСТИЦИОННИ ИМОТИ АДСИЦ</v>
      </c>
      <c r="B25" s="105" t="str">
        <f t="shared" si="1"/>
        <v>148068097</v>
      </c>
      <c r="C25" s="581">
        <f t="shared" si="2"/>
        <v>45291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ЕЙЧ БИ ДЖИ ФОНД ЗА ИНВЕСТИЦИОННИ ИМОТИ АДСИЦ</v>
      </c>
      <c r="B26" s="105" t="str">
        <f t="shared" si="1"/>
        <v>148068097</v>
      </c>
      <c r="C26" s="581">
        <f t="shared" si="2"/>
        <v>45291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ЕЙЧ БИ ДЖИ ФОНД ЗА ИНВЕСТИЦИОННИ ИМОТИ АДСИЦ</v>
      </c>
      <c r="B27" s="105" t="str">
        <f t="shared" si="1"/>
        <v>148068097</v>
      </c>
      <c r="C27" s="581">
        <f t="shared" si="2"/>
        <v>45291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ЕЙЧ БИ ДЖИ ФОНД ЗА ИНВЕСТИЦИОННИ ИМОТИ АДСИЦ</v>
      </c>
      <c r="B28" s="105" t="str">
        <f t="shared" si="1"/>
        <v>148068097</v>
      </c>
      <c r="C28" s="581">
        <f t="shared" si="2"/>
        <v>45291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ЕЙЧ БИ ДЖИ ФОНД ЗА ИНВЕСТИЦИОННИ ИМОТИ АДСИЦ</v>
      </c>
      <c r="B29" s="105" t="str">
        <f t="shared" si="1"/>
        <v>148068097</v>
      </c>
      <c r="C29" s="581">
        <f t="shared" si="2"/>
        <v>45291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ЕЙЧ БИ ДЖИ ФОНД ЗА ИНВЕСТИЦИОННИ ИМОТИ АДСИЦ</v>
      </c>
      <c r="B30" s="105" t="str">
        <f t="shared" si="1"/>
        <v>148068097</v>
      </c>
      <c r="C30" s="581">
        <f t="shared" si="2"/>
        <v>45291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ЕЙЧ БИ ДЖИ ФОНД ЗА ИНВЕСТИЦИОННИ ИМОТИ АДСИЦ</v>
      </c>
      <c r="B31" s="105" t="str">
        <f t="shared" si="1"/>
        <v>148068097</v>
      </c>
      <c r="C31" s="581">
        <f t="shared" si="2"/>
        <v>45291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ЕЙЧ БИ ДЖИ ФОНД ЗА ИНВЕСТИЦИОННИ ИМОТИ АДСИЦ</v>
      </c>
      <c r="B32" s="105" t="str">
        <f t="shared" si="1"/>
        <v>148068097</v>
      </c>
      <c r="C32" s="581">
        <f t="shared" si="2"/>
        <v>45291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ЕЙЧ БИ ДЖИ ФОНД ЗА ИНВЕСТИЦИОННИ ИМОТИ АДСИЦ</v>
      </c>
      <c r="B33" s="105" t="str">
        <f t="shared" si="1"/>
        <v>148068097</v>
      </c>
      <c r="C33" s="581">
        <f t="shared" si="2"/>
        <v>45291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ЕЙЧ БИ ДЖИ ФОНД ЗА ИНВЕСТИЦИОННИ ИМОТИ АДСИЦ</v>
      </c>
      <c r="B34" s="105" t="str">
        <f t="shared" si="1"/>
        <v>148068097</v>
      </c>
      <c r="C34" s="581">
        <f t="shared" si="2"/>
        <v>45291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ЕЙЧ БИ ДЖИ ФОНД ЗА ИНВЕСТИЦИОННИ ИМОТИ АДСИЦ</v>
      </c>
      <c r="B35" s="105" t="str">
        <f t="shared" ref="B35:B66" si="4">pdeBulstat</f>
        <v>148068097</v>
      </c>
      <c r="C35" s="581">
        <f t="shared" ref="C35:C66" si="5">endDate</f>
        <v>45291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ЕЙЧ БИ ДЖИ ФОНД ЗА ИНВЕСТИЦИОННИ ИМОТИ АДСИЦ</v>
      </c>
      <c r="B36" s="105" t="str">
        <f t="shared" si="4"/>
        <v>148068097</v>
      </c>
      <c r="C36" s="581">
        <f t="shared" si="5"/>
        <v>45291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ЕЙЧ БИ ДЖИ ФОНД ЗА ИНВЕСТИЦИОННИ ИМОТИ АДСИЦ</v>
      </c>
      <c r="B37" s="105" t="str">
        <f t="shared" si="4"/>
        <v>148068097</v>
      </c>
      <c r="C37" s="581">
        <f t="shared" si="5"/>
        <v>45291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ЕЙЧ БИ ДЖИ ФОНД ЗА ИНВЕСТИЦИОННИ ИМОТИ АДСИЦ</v>
      </c>
      <c r="B38" s="105" t="str">
        <f t="shared" si="4"/>
        <v>148068097</v>
      </c>
      <c r="C38" s="581">
        <f t="shared" si="5"/>
        <v>45291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ЕЙЧ БИ ДЖИ ФОНД ЗА ИНВЕСТИЦИОННИ ИМОТИ АДСИЦ</v>
      </c>
      <c r="B39" s="105" t="str">
        <f t="shared" si="4"/>
        <v>148068097</v>
      </c>
      <c r="C39" s="581">
        <f t="shared" si="5"/>
        <v>45291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ЕЙЧ БИ ДЖИ ФОНД ЗА ИНВЕСТИЦИОННИ ИМОТИ АДСИЦ</v>
      </c>
      <c r="B40" s="105" t="str">
        <f t="shared" si="4"/>
        <v>148068097</v>
      </c>
      <c r="C40" s="581">
        <f t="shared" si="5"/>
        <v>45291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1</v>
      </c>
    </row>
    <row r="41" spans="1:8">
      <c r="A41" s="105" t="str">
        <f t="shared" si="3"/>
        <v>ЕЙЧ БИ ДЖИ ФОНД ЗА ИНВЕСТИЦИОННИ ИМОТИ АДСИЦ</v>
      </c>
      <c r="B41" s="105" t="str">
        <f t="shared" si="4"/>
        <v>148068097</v>
      </c>
      <c r="C41" s="581">
        <f t="shared" si="5"/>
        <v>45291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19881</v>
      </c>
    </row>
    <row r="42" spans="1:8">
      <c r="A42" s="105" t="str">
        <f t="shared" si="3"/>
        <v>ЕЙЧ БИ ДЖИ ФОНД ЗА ИНВЕСТИЦИОННИ ИМОТИ АДСИЦ</v>
      </c>
      <c r="B42" s="105" t="str">
        <f t="shared" si="4"/>
        <v>148068097</v>
      </c>
      <c r="C42" s="581">
        <f t="shared" si="5"/>
        <v>45291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ЕЙЧ БИ ДЖИ ФОНД ЗА ИНВЕСТИЦИОННИ ИМОТИ АДСИЦ</v>
      </c>
      <c r="B43" s="105" t="str">
        <f t="shared" si="4"/>
        <v>148068097</v>
      </c>
      <c r="C43" s="581">
        <f t="shared" si="5"/>
        <v>45291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ЕЙЧ БИ ДЖИ ФОНД ЗА ИНВЕСТИЦИОННИ ИМОТИ АДСИЦ</v>
      </c>
      <c r="B44" s="105" t="str">
        <f t="shared" si="4"/>
        <v>148068097</v>
      </c>
      <c r="C44" s="581">
        <f t="shared" si="5"/>
        <v>45291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ЕЙЧ БИ ДЖИ ФОНД ЗА ИНВЕСТИЦИОННИ ИМОТИ АДСИЦ</v>
      </c>
      <c r="B45" s="105" t="str">
        <f t="shared" si="4"/>
        <v>148068097</v>
      </c>
      <c r="C45" s="581">
        <f t="shared" si="5"/>
        <v>45291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ЕЙЧ БИ ДЖИ ФОНД ЗА ИНВЕСТИЦИОННИ ИМОТИ АДСИЦ</v>
      </c>
      <c r="B46" s="105" t="str">
        <f t="shared" si="4"/>
        <v>148068097</v>
      </c>
      <c r="C46" s="581">
        <f t="shared" si="5"/>
        <v>45291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ЕЙЧ БИ ДЖИ ФОНД ЗА ИНВЕСТИЦИОННИ ИМОТИ АДСИЦ</v>
      </c>
      <c r="B47" s="105" t="str">
        <f t="shared" si="4"/>
        <v>148068097</v>
      </c>
      <c r="C47" s="581">
        <f t="shared" si="5"/>
        <v>45291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ЕЙЧ БИ ДЖИ ФОНД ЗА ИНВЕСТИЦИОННИ ИМОТИ АДСИЦ</v>
      </c>
      <c r="B48" s="105" t="str">
        <f t="shared" si="4"/>
        <v>148068097</v>
      </c>
      <c r="C48" s="581">
        <f t="shared" si="5"/>
        <v>45291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ЕЙЧ БИ ДЖИ ФОНД ЗА ИНВЕСТИЦИОННИ ИМОТИ АДСИЦ</v>
      </c>
      <c r="B49" s="105" t="str">
        <f t="shared" si="4"/>
        <v>148068097</v>
      </c>
      <c r="C49" s="581">
        <f t="shared" si="5"/>
        <v>45291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26</v>
      </c>
    </row>
    <row r="50" spans="1:8">
      <c r="A50" s="105" t="str">
        <f t="shared" si="3"/>
        <v>ЕЙЧ БИ ДЖИ ФОНД ЗА ИНВЕСТИЦИОННИ ИМОТИ АДСИЦ</v>
      </c>
      <c r="B50" s="105" t="str">
        <f t="shared" si="4"/>
        <v>148068097</v>
      </c>
      <c r="C50" s="581">
        <f t="shared" si="5"/>
        <v>45291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4</v>
      </c>
    </row>
    <row r="51" spans="1:8">
      <c r="A51" s="105" t="str">
        <f t="shared" si="3"/>
        <v>ЕЙЧ БИ ДЖИ ФОНД ЗА ИНВЕСТИЦИОННИ ИМОТИ АДСИЦ</v>
      </c>
      <c r="B51" s="105" t="str">
        <f t="shared" si="4"/>
        <v>148068097</v>
      </c>
      <c r="C51" s="581">
        <f t="shared" si="5"/>
        <v>45291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ЕЙЧ БИ ДЖИ ФОНД ЗА ИНВЕСТИЦИОННИ ИМОТИ АДСИЦ</v>
      </c>
      <c r="B52" s="105" t="str">
        <f t="shared" si="4"/>
        <v>148068097</v>
      </c>
      <c r="C52" s="581">
        <f t="shared" si="5"/>
        <v>45291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ЕЙЧ БИ ДЖИ ФОНД ЗА ИНВЕСТИЦИОННИ ИМОТИ АДСИЦ</v>
      </c>
      <c r="B53" s="105" t="str">
        <f t="shared" si="4"/>
        <v>148068097</v>
      </c>
      <c r="C53" s="581">
        <f t="shared" si="5"/>
        <v>45291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ЕЙЧ БИ ДЖИ ФОНД ЗА ИНВЕСТИЦИОННИ ИМОТИ АДСИЦ</v>
      </c>
      <c r="B54" s="105" t="str">
        <f t="shared" si="4"/>
        <v>148068097</v>
      </c>
      <c r="C54" s="581">
        <f t="shared" si="5"/>
        <v>45291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ЕЙЧ БИ ДЖИ ФОНД ЗА ИНВЕСТИЦИОННИ ИМОТИ АДСИЦ</v>
      </c>
      <c r="B55" s="105" t="str">
        <f t="shared" si="4"/>
        <v>148068097</v>
      </c>
      <c r="C55" s="581">
        <f t="shared" si="5"/>
        <v>45291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ЕЙЧ БИ ДЖИ ФОНД ЗА ИНВЕСТИЦИОННИ ИМОТИ АДСИЦ</v>
      </c>
      <c r="B56" s="105" t="str">
        <f t="shared" si="4"/>
        <v>148068097</v>
      </c>
      <c r="C56" s="581">
        <f t="shared" si="5"/>
        <v>45291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7</v>
      </c>
    </row>
    <row r="57" spans="1:8">
      <c r="A57" s="105" t="str">
        <f t="shared" si="3"/>
        <v>ЕЙЧ БИ ДЖИ ФОНД ЗА ИНВЕСТИЦИОННИ ИМОТИ АДСИЦ</v>
      </c>
      <c r="B57" s="105" t="str">
        <f t="shared" si="4"/>
        <v>148068097</v>
      </c>
      <c r="C57" s="581">
        <f t="shared" si="5"/>
        <v>45291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37</v>
      </c>
    </row>
    <row r="58" spans="1:8">
      <c r="A58" s="105" t="str">
        <f t="shared" si="3"/>
        <v>ЕЙЧ БИ ДЖИ ФОНД ЗА ИНВЕСТИЦИОННИ ИМОТИ АДСИЦ</v>
      </c>
      <c r="B58" s="105" t="str">
        <f t="shared" si="4"/>
        <v>148068097</v>
      </c>
      <c r="C58" s="581">
        <f t="shared" si="5"/>
        <v>45291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ЕЙЧ БИ ДЖИ ФОНД ЗА ИНВЕСТИЦИОННИ ИМОТИ АДСИЦ</v>
      </c>
      <c r="B59" s="105" t="str">
        <f t="shared" si="4"/>
        <v>148068097</v>
      </c>
      <c r="C59" s="581">
        <f t="shared" si="5"/>
        <v>45291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ЕЙЧ БИ ДЖИ ФОНД ЗА ИНВЕСТИЦИОННИ ИМОТИ АДСИЦ</v>
      </c>
      <c r="B60" s="105" t="str">
        <f t="shared" si="4"/>
        <v>148068097</v>
      </c>
      <c r="C60" s="581">
        <f t="shared" si="5"/>
        <v>45291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ЕЙЧ БИ ДЖИ ФОНД ЗА ИНВЕСТИЦИОННИ ИМОТИ АДСИЦ</v>
      </c>
      <c r="B61" s="105" t="str">
        <f t="shared" si="4"/>
        <v>148068097</v>
      </c>
      <c r="C61" s="581">
        <f t="shared" si="5"/>
        <v>45291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ЕЙЧ БИ ДЖИ ФОНД ЗА ИНВЕСТИЦИОННИ ИМОТИ АДСИЦ</v>
      </c>
      <c r="B62" s="105" t="str">
        <f t="shared" si="4"/>
        <v>148068097</v>
      </c>
      <c r="C62" s="581">
        <f t="shared" si="5"/>
        <v>45291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ЕЙЧ БИ ДЖИ ФОНД ЗА ИНВЕСТИЦИОННИ ИМОТИ АДСИЦ</v>
      </c>
      <c r="B63" s="105" t="str">
        <f t="shared" si="4"/>
        <v>148068097</v>
      </c>
      <c r="C63" s="581">
        <f t="shared" si="5"/>
        <v>45291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ЕЙЧ БИ ДЖИ ФОНД ЗА ИНВЕСТИЦИОННИ ИМОТИ АДСИЦ</v>
      </c>
      <c r="B64" s="105" t="str">
        <f t="shared" si="4"/>
        <v>148068097</v>
      </c>
      <c r="C64" s="581">
        <f t="shared" si="5"/>
        <v>45291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ЕЙЧ БИ ДЖИ ФОНД ЗА ИНВЕСТИЦИОННИ ИМОТИ АДСИЦ</v>
      </c>
      <c r="B65" s="105" t="str">
        <f t="shared" si="4"/>
        <v>148068097</v>
      </c>
      <c r="C65" s="581">
        <f t="shared" si="5"/>
        <v>45291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37</v>
      </c>
    </row>
    <row r="66" spans="1:8">
      <c r="A66" s="105" t="str">
        <f t="shared" si="3"/>
        <v>ЕЙЧ БИ ДЖИ ФОНД ЗА ИНВЕСТИЦИОННИ ИМОТИ АДСИЦ</v>
      </c>
      <c r="B66" s="105" t="str">
        <f t="shared" si="4"/>
        <v>148068097</v>
      </c>
      <c r="C66" s="581">
        <f t="shared" si="5"/>
        <v>45291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601</v>
      </c>
    </row>
    <row r="67" spans="1:8">
      <c r="A67" s="105" t="str">
        <f t="shared" ref="A67:A98" si="6">pdeName</f>
        <v>ЕЙЧ БИ ДЖИ ФОНД ЗА ИНВЕСТИЦИОННИ ИМОТИ АДСИЦ</v>
      </c>
      <c r="B67" s="105" t="str">
        <f t="shared" ref="B67:B98" si="7">pdeBulstat</f>
        <v>148068097</v>
      </c>
      <c r="C67" s="581">
        <f t="shared" ref="C67:C98" si="8">endDate</f>
        <v>45291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ЕЙЧ БИ ДЖИ ФОНД ЗА ИНВЕСТИЦИОННИ ИМОТИ АДСИЦ</v>
      </c>
      <c r="B68" s="105" t="str">
        <f t="shared" si="7"/>
        <v>148068097</v>
      </c>
      <c r="C68" s="581">
        <f t="shared" si="8"/>
        <v>45291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ЕЙЧ БИ ДЖИ ФОНД ЗА ИНВЕСТИЦИОННИ ИМОТИ АДСИЦ</v>
      </c>
      <c r="B69" s="105" t="str">
        <f t="shared" si="7"/>
        <v>148068097</v>
      </c>
      <c r="C69" s="581">
        <f t="shared" si="8"/>
        <v>45291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638</v>
      </c>
    </row>
    <row r="70" spans="1:8">
      <c r="A70" s="105" t="str">
        <f t="shared" si="6"/>
        <v>ЕЙЧ БИ ДЖИ ФОНД ЗА ИНВЕСТИЦИОННИ ИМОТИ АДСИЦ</v>
      </c>
      <c r="B70" s="105" t="str">
        <f t="shared" si="7"/>
        <v>148068097</v>
      </c>
      <c r="C70" s="581">
        <f t="shared" si="8"/>
        <v>45291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8</v>
      </c>
    </row>
    <row r="71" spans="1:8">
      <c r="A71" s="105" t="str">
        <f t="shared" si="6"/>
        <v>ЕЙЧ БИ ДЖИ ФОНД ЗА ИНВЕСТИЦИОННИ ИМОТИ АДСИЦ</v>
      </c>
      <c r="B71" s="105" t="str">
        <f t="shared" si="7"/>
        <v>148068097</v>
      </c>
      <c r="C71" s="581">
        <f t="shared" si="8"/>
        <v>45291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683</v>
      </c>
    </row>
    <row r="72" spans="1:8">
      <c r="A72" s="105" t="str">
        <f t="shared" si="6"/>
        <v>ЕЙЧ БИ ДЖИ ФОНД ЗА ИНВЕСТИЦИОННИ ИМОТИ АДСИЦ</v>
      </c>
      <c r="B72" s="105" t="str">
        <f t="shared" si="7"/>
        <v>148068097</v>
      </c>
      <c r="C72" s="581">
        <f t="shared" si="8"/>
        <v>45291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20564</v>
      </c>
    </row>
    <row r="73" spans="1:8">
      <c r="A73" s="105" t="str">
        <f t="shared" si="6"/>
        <v>ЕЙЧ БИ ДЖИ ФОНД ЗА ИНВЕСТИЦИОННИ ИМОТИ АДСИЦ</v>
      </c>
      <c r="B73" s="105" t="str">
        <f t="shared" si="7"/>
        <v>148068097</v>
      </c>
      <c r="C73" s="581">
        <f t="shared" si="8"/>
        <v>45291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683</v>
      </c>
    </row>
    <row r="74" spans="1:8">
      <c r="A74" s="105" t="str">
        <f t="shared" si="6"/>
        <v>ЕЙЧ БИ ДЖИ ФОНД ЗА ИНВЕСТИЦИОННИ ИМОТИ АДСИЦ</v>
      </c>
      <c r="B74" s="105" t="str">
        <f t="shared" si="7"/>
        <v>148068097</v>
      </c>
      <c r="C74" s="581">
        <f t="shared" si="8"/>
        <v>45291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683</v>
      </c>
    </row>
    <row r="75" spans="1:8">
      <c r="A75" s="105" t="str">
        <f t="shared" si="6"/>
        <v>ЕЙЧ БИ ДЖИ ФОНД ЗА ИНВЕСТИЦИОННИ ИМОТИ АДСИЦ</v>
      </c>
      <c r="B75" s="105" t="str">
        <f t="shared" si="7"/>
        <v>148068097</v>
      </c>
      <c r="C75" s="581">
        <f t="shared" si="8"/>
        <v>45291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ЕЙЧ БИ ДЖИ ФОНД ЗА ИНВЕСТИЦИОННИ ИМОТИ АДСИЦ</v>
      </c>
      <c r="B76" s="105" t="str">
        <f t="shared" si="7"/>
        <v>148068097</v>
      </c>
      <c r="C76" s="581">
        <f t="shared" si="8"/>
        <v>45291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ЕЙЧ БИ ДЖИ ФОНД ЗА ИНВЕСТИЦИОННИ ИМОТИ АДСИЦ</v>
      </c>
      <c r="B77" s="105" t="str">
        <f t="shared" si="7"/>
        <v>148068097</v>
      </c>
      <c r="C77" s="581">
        <f t="shared" si="8"/>
        <v>45291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ЕЙЧ БИ ДЖИ ФОНД ЗА ИНВЕСТИЦИОННИ ИМОТИ АДСИЦ</v>
      </c>
      <c r="B78" s="105" t="str">
        <f t="shared" si="7"/>
        <v>148068097</v>
      </c>
      <c r="C78" s="581">
        <f t="shared" si="8"/>
        <v>45291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ЕЙЧ БИ ДЖИ ФОНД ЗА ИНВЕСТИЦИОННИ ИМОТИ АДСИЦ</v>
      </c>
      <c r="B79" s="105" t="str">
        <f t="shared" si="7"/>
        <v>148068097</v>
      </c>
      <c r="C79" s="581">
        <f t="shared" si="8"/>
        <v>45291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683</v>
      </c>
    </row>
    <row r="80" spans="1:8">
      <c r="A80" s="105" t="str">
        <f t="shared" si="6"/>
        <v>ЕЙЧ БИ ДЖИ ФОНД ЗА ИНВЕСТИЦИОННИ ИМОТИ АДСИЦ</v>
      </c>
      <c r="B80" s="105" t="str">
        <f t="shared" si="7"/>
        <v>148068097</v>
      </c>
      <c r="C80" s="581">
        <f t="shared" si="8"/>
        <v>45291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1075</v>
      </c>
    </row>
    <row r="81" spans="1:8">
      <c r="A81" s="105" t="str">
        <f t="shared" si="6"/>
        <v>ЕЙЧ БИ ДЖИ ФОНД ЗА ИНВЕСТИЦИОННИ ИМОТИ АДСИЦ</v>
      </c>
      <c r="B81" s="105" t="str">
        <f t="shared" si="7"/>
        <v>148068097</v>
      </c>
      <c r="C81" s="581">
        <f t="shared" si="8"/>
        <v>45291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ЕЙЧ БИ ДЖИ ФОНД ЗА ИНВЕСТИЦИОННИ ИМОТИ АДСИЦ</v>
      </c>
      <c r="B82" s="105" t="str">
        <f t="shared" si="7"/>
        <v>148068097</v>
      </c>
      <c r="C82" s="581">
        <f t="shared" si="8"/>
        <v>45291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ЕЙЧ БИ ДЖИ ФОНД ЗА ИНВЕСТИЦИОННИ ИМОТИ АДСИЦ</v>
      </c>
      <c r="B83" s="105" t="str">
        <f t="shared" si="7"/>
        <v>148068097</v>
      </c>
      <c r="C83" s="581">
        <f t="shared" si="8"/>
        <v>45291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ЕЙЧ БИ ДЖИ ФОНД ЗА ИНВЕСТИЦИОННИ ИМОТИ АДСИЦ</v>
      </c>
      <c r="B84" s="105" t="str">
        <f t="shared" si="7"/>
        <v>148068097</v>
      </c>
      <c r="C84" s="581">
        <f t="shared" si="8"/>
        <v>45291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ЕЙЧ БИ ДЖИ ФОНД ЗА ИНВЕСТИЦИОННИ ИМОТИ АДСИЦ</v>
      </c>
      <c r="B85" s="105" t="str">
        <f t="shared" si="7"/>
        <v>148068097</v>
      </c>
      <c r="C85" s="581">
        <f t="shared" si="8"/>
        <v>45291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ЕЙЧ БИ ДЖИ ФОНД ЗА ИНВЕСТИЦИОННИ ИМОТИ АДСИЦ</v>
      </c>
      <c r="B86" s="105" t="str">
        <f t="shared" si="7"/>
        <v>148068097</v>
      </c>
      <c r="C86" s="581">
        <f t="shared" si="8"/>
        <v>45291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1075</v>
      </c>
    </row>
    <row r="87" spans="1:8">
      <c r="A87" s="105" t="str">
        <f t="shared" si="6"/>
        <v>ЕЙЧ БИ ДЖИ ФОНД ЗА ИНВЕСТИЦИОННИ ИМОТИ АДСИЦ</v>
      </c>
      <c r="B87" s="105" t="str">
        <f t="shared" si="7"/>
        <v>148068097</v>
      </c>
      <c r="C87" s="581">
        <f t="shared" si="8"/>
        <v>45291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16194</v>
      </c>
    </row>
    <row r="88" spans="1:8">
      <c r="A88" s="105" t="str">
        <f t="shared" si="6"/>
        <v>ЕЙЧ БИ ДЖИ ФОНД ЗА ИНВЕСТИЦИОННИ ИМОТИ АДСИЦ</v>
      </c>
      <c r="B88" s="105" t="str">
        <f t="shared" si="7"/>
        <v>148068097</v>
      </c>
      <c r="C88" s="581">
        <f t="shared" si="8"/>
        <v>45291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16194</v>
      </c>
    </row>
    <row r="89" spans="1:8">
      <c r="A89" s="105" t="str">
        <f t="shared" si="6"/>
        <v>ЕЙЧ БИ ДЖИ ФОНД ЗА ИНВЕСТИЦИОННИ ИМОТИ АДСИЦ</v>
      </c>
      <c r="B89" s="105" t="str">
        <f t="shared" si="7"/>
        <v>148068097</v>
      </c>
      <c r="C89" s="581">
        <f t="shared" si="8"/>
        <v>45291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ЕЙЧ БИ ДЖИ ФОНД ЗА ИНВЕСТИЦИОННИ ИМОТИ АДСИЦ</v>
      </c>
      <c r="B90" s="105" t="str">
        <f t="shared" si="7"/>
        <v>148068097</v>
      </c>
      <c r="C90" s="581">
        <f t="shared" si="8"/>
        <v>45291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ЕЙЧ БИ ДЖИ ФОНД ЗА ИНВЕСТИЦИОННИ ИМОТИ АДСИЦ</v>
      </c>
      <c r="B91" s="105" t="str">
        <f t="shared" si="7"/>
        <v>148068097</v>
      </c>
      <c r="C91" s="581">
        <f t="shared" si="8"/>
        <v>45291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888</v>
      </c>
    </row>
    <row r="92" spans="1:8">
      <c r="A92" s="105" t="str">
        <f t="shared" si="6"/>
        <v>ЕЙЧ БИ ДЖИ ФОНД ЗА ИНВЕСТИЦИОННИ ИМОТИ АДСИЦ</v>
      </c>
      <c r="B92" s="105" t="str">
        <f t="shared" si="7"/>
        <v>148068097</v>
      </c>
      <c r="C92" s="581">
        <f t="shared" si="8"/>
        <v>45291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ЕЙЧ БИ ДЖИ ФОНД ЗА ИНВЕСТИЦИОННИ ИМОТИ АДСИЦ</v>
      </c>
      <c r="B93" s="105" t="str">
        <f t="shared" si="7"/>
        <v>148068097</v>
      </c>
      <c r="C93" s="581">
        <f t="shared" si="8"/>
        <v>45291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17082</v>
      </c>
    </row>
    <row r="94" spans="1:8">
      <c r="A94" s="105" t="str">
        <f t="shared" si="6"/>
        <v>ЕЙЧ БИ ДЖИ ФОНД ЗА ИНВЕСТИЦИОННИ ИМОТИ АДСИЦ</v>
      </c>
      <c r="B94" s="105" t="str">
        <f t="shared" si="7"/>
        <v>148068097</v>
      </c>
      <c r="C94" s="581">
        <f t="shared" si="8"/>
        <v>45291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18840</v>
      </c>
    </row>
    <row r="95" spans="1:8">
      <c r="A95" s="105" t="str">
        <f t="shared" si="6"/>
        <v>ЕЙЧ БИ ДЖИ ФОНД ЗА ИНВЕСТИЦИОННИ ИМОТИ АДСИЦ</v>
      </c>
      <c r="B95" s="105" t="str">
        <f t="shared" si="7"/>
        <v>148068097</v>
      </c>
      <c r="C95" s="581">
        <f t="shared" si="8"/>
        <v>45291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ЕЙЧ БИ ДЖИ ФОНД ЗА ИНВЕСТИЦИОННИ ИМОТИ АДСИЦ</v>
      </c>
      <c r="B96" s="105" t="str">
        <f t="shared" si="7"/>
        <v>148068097</v>
      </c>
      <c r="C96" s="581">
        <f t="shared" si="8"/>
        <v>45291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ЕЙЧ БИ ДЖИ ФОНД ЗА ИНВЕСТИЦИОННИ ИМОТИ АДСИЦ</v>
      </c>
      <c r="B97" s="105" t="str">
        <f t="shared" si="7"/>
        <v>148068097</v>
      </c>
      <c r="C97" s="581">
        <f t="shared" si="8"/>
        <v>45291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ЕЙЧ БИ ДЖИ ФОНД ЗА ИНВЕСТИЦИОННИ ИМОТИ АДСИЦ</v>
      </c>
      <c r="B98" s="105" t="str">
        <f t="shared" si="7"/>
        <v>148068097</v>
      </c>
      <c r="C98" s="581">
        <f t="shared" si="8"/>
        <v>45291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ЕЙЧ БИ ДЖИ ФОНД ЗА ИНВЕСТИЦИОННИ ИМОТИ АДСИЦ</v>
      </c>
      <c r="B99" s="105" t="str">
        <f t="shared" ref="B99:B125" si="10">pdeBulstat</f>
        <v>148068097</v>
      </c>
      <c r="C99" s="581">
        <f t="shared" ref="C99:C125" si="11">endDate</f>
        <v>45291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ЕЙЧ БИ ДЖИ ФОНД ЗА ИНВЕСТИЦИОННИ ИМОТИ АДСИЦ</v>
      </c>
      <c r="B100" s="105" t="str">
        <f t="shared" si="10"/>
        <v>148068097</v>
      </c>
      <c r="C100" s="581">
        <f t="shared" si="11"/>
        <v>45291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ЕЙЧ БИ ДЖИ ФОНД ЗА ИНВЕСТИЦИОННИ ИМОТИ АДСИЦ</v>
      </c>
      <c r="B101" s="105" t="str">
        <f t="shared" si="10"/>
        <v>148068097</v>
      </c>
      <c r="C101" s="581">
        <f t="shared" si="11"/>
        <v>45291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ЕЙЧ БИ ДЖИ ФОНД ЗА ИНВЕСТИЦИОННИ ИМОТИ АДСИЦ</v>
      </c>
      <c r="B102" s="105" t="str">
        <f t="shared" si="10"/>
        <v>148068097</v>
      </c>
      <c r="C102" s="581">
        <f t="shared" si="11"/>
        <v>45291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ЕЙЧ БИ ДЖИ ФОНД ЗА ИНВЕСТИЦИОННИ ИМОТИ АДСИЦ</v>
      </c>
      <c r="B103" s="105" t="str">
        <f t="shared" si="10"/>
        <v>148068097</v>
      </c>
      <c r="C103" s="581">
        <f t="shared" si="11"/>
        <v>45291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ЕЙЧ БИ ДЖИ ФОНД ЗА ИНВЕСТИЦИОННИ ИМОТИ АДСИЦ</v>
      </c>
      <c r="B104" s="105" t="str">
        <f t="shared" si="10"/>
        <v>148068097</v>
      </c>
      <c r="C104" s="581">
        <f t="shared" si="11"/>
        <v>45291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ЕЙЧ БИ ДЖИ ФОНД ЗА ИНВЕСТИЦИОННИ ИМОТИ АДСИЦ</v>
      </c>
      <c r="B105" s="105" t="str">
        <f t="shared" si="10"/>
        <v>148068097</v>
      </c>
      <c r="C105" s="581">
        <f t="shared" si="11"/>
        <v>45291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ЕЙЧ БИ ДЖИ ФОНД ЗА ИНВЕСТИЦИОННИ ИМОТИ АДСИЦ</v>
      </c>
      <c r="B106" s="105" t="str">
        <f t="shared" si="10"/>
        <v>148068097</v>
      </c>
      <c r="C106" s="581">
        <f t="shared" si="11"/>
        <v>45291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ЕЙЧ БИ ДЖИ ФОНД ЗА ИНВЕСТИЦИОННИ ИМОТИ АДСИЦ</v>
      </c>
      <c r="B107" s="105" t="str">
        <f t="shared" si="10"/>
        <v>148068097</v>
      </c>
      <c r="C107" s="581">
        <f t="shared" si="11"/>
        <v>45291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ЕЙЧ БИ ДЖИ ФОНД ЗА ИНВЕСТИЦИОННИ ИМОТИ АДСИЦ</v>
      </c>
      <c r="B108" s="105" t="str">
        <f t="shared" si="10"/>
        <v>148068097</v>
      </c>
      <c r="C108" s="581">
        <f t="shared" si="11"/>
        <v>45291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ЕЙЧ БИ ДЖИ ФОНД ЗА ИНВЕСТИЦИОННИ ИМОТИ АДСИЦ</v>
      </c>
      <c r="B109" s="105" t="str">
        <f t="shared" si="10"/>
        <v>148068097</v>
      </c>
      <c r="C109" s="581">
        <f t="shared" si="11"/>
        <v>45291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ЕЙЧ БИ ДЖИ ФОНД ЗА ИНВЕСТИЦИОННИ ИМОТИ АДСИЦ</v>
      </c>
      <c r="B110" s="105" t="str">
        <f t="shared" si="10"/>
        <v>148068097</v>
      </c>
      <c r="C110" s="581">
        <f t="shared" si="11"/>
        <v>45291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1322</v>
      </c>
    </row>
    <row r="111" spans="1:8">
      <c r="A111" s="105" t="str">
        <f t="shared" si="9"/>
        <v>ЕЙЧ БИ ДЖИ ФОНД ЗА ИНВЕСТИЦИОННИ ИМОТИ АДСИЦ</v>
      </c>
      <c r="B111" s="105" t="str">
        <f t="shared" si="10"/>
        <v>148068097</v>
      </c>
      <c r="C111" s="581">
        <f t="shared" si="11"/>
        <v>45291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1238</v>
      </c>
    </row>
    <row r="112" spans="1:8">
      <c r="A112" s="105" t="str">
        <f t="shared" si="9"/>
        <v>ЕЙЧ БИ ДЖИ ФОНД ЗА ИНВЕСТИЦИОННИ ИМОТИ АДСИЦ</v>
      </c>
      <c r="B112" s="105" t="str">
        <f t="shared" si="10"/>
        <v>148068097</v>
      </c>
      <c r="C112" s="581">
        <f t="shared" si="11"/>
        <v>45291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ЕЙЧ БИ ДЖИ ФОНД ЗА ИНВЕСТИЦИОННИ ИМОТИ АДСИЦ</v>
      </c>
      <c r="B113" s="105" t="str">
        <f t="shared" si="10"/>
        <v>148068097</v>
      </c>
      <c r="C113" s="581">
        <f t="shared" si="11"/>
        <v>45291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28</v>
      </c>
    </row>
    <row r="114" spans="1:8">
      <c r="A114" s="105" t="str">
        <f t="shared" si="9"/>
        <v>ЕЙЧ БИ ДЖИ ФОНД ЗА ИНВЕСТИЦИОННИ ИМОТИ АДСИЦ</v>
      </c>
      <c r="B114" s="105" t="str">
        <f t="shared" si="10"/>
        <v>148068097</v>
      </c>
      <c r="C114" s="581">
        <f t="shared" si="11"/>
        <v>45291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ЕЙЧ БИ ДЖИ ФОНД ЗА ИНВЕСТИЦИОННИ ИМОТИ АДСИЦ</v>
      </c>
      <c r="B115" s="105" t="str">
        <f t="shared" si="10"/>
        <v>148068097</v>
      </c>
      <c r="C115" s="581">
        <f t="shared" si="11"/>
        <v>45291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9</v>
      </c>
    </row>
    <row r="116" spans="1:8">
      <c r="A116" s="105" t="str">
        <f t="shared" si="9"/>
        <v>ЕЙЧ БИ ДЖИ ФОНД ЗА ИНВЕСТИЦИОННИ ИМОТИ АДСИЦ</v>
      </c>
      <c r="B116" s="105" t="str">
        <f t="shared" si="10"/>
        <v>148068097</v>
      </c>
      <c r="C116" s="581">
        <f t="shared" si="11"/>
        <v>45291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</v>
      </c>
    </row>
    <row r="117" spans="1:8">
      <c r="A117" s="105" t="str">
        <f t="shared" si="9"/>
        <v>ЕЙЧ БИ ДЖИ ФОНД ЗА ИНВЕСТИЦИОННИ ИМОТИ АДСИЦ</v>
      </c>
      <c r="B117" s="105" t="str">
        <f t="shared" si="10"/>
        <v>148068097</v>
      </c>
      <c r="C117" s="581">
        <f t="shared" si="11"/>
        <v>45291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44</v>
      </c>
    </row>
    <row r="118" spans="1:8">
      <c r="A118" s="105" t="str">
        <f t="shared" si="9"/>
        <v>ЕЙЧ БИ ДЖИ ФОНД ЗА ИНВЕСТИЦИОННИ ИМОТИ АДСИЦ</v>
      </c>
      <c r="B118" s="105" t="str">
        <f t="shared" si="10"/>
        <v>148068097</v>
      </c>
      <c r="C118" s="581">
        <f t="shared" si="11"/>
        <v>45291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118</v>
      </c>
    </row>
    <row r="119" spans="1:8">
      <c r="A119" s="105" t="str">
        <f t="shared" si="9"/>
        <v>ЕЙЧ БИ ДЖИ ФОНД ЗА ИНВЕСТИЦИОННИ ИМОТИ АДСИЦ</v>
      </c>
      <c r="B119" s="105" t="str">
        <f t="shared" si="10"/>
        <v>148068097</v>
      </c>
      <c r="C119" s="581">
        <f t="shared" si="11"/>
        <v>45291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181</v>
      </c>
    </row>
    <row r="120" spans="1:8">
      <c r="A120" s="105" t="str">
        <f t="shared" si="9"/>
        <v>ЕЙЧ БИ ДЖИ ФОНД ЗА ИНВЕСТИЦИОННИ ИМОТИ АДСИЦ</v>
      </c>
      <c r="B120" s="105" t="str">
        <f t="shared" si="10"/>
        <v>148068097</v>
      </c>
      <c r="C120" s="581">
        <f t="shared" si="11"/>
        <v>45291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1621</v>
      </c>
    </row>
    <row r="121" spans="1:8">
      <c r="A121" s="105" t="str">
        <f t="shared" si="9"/>
        <v>ЕЙЧ БИ ДЖИ ФОНД ЗА ИНВЕСТИЦИОННИ ИМОТИ АДСИЦ</v>
      </c>
      <c r="B121" s="105" t="str">
        <f t="shared" si="10"/>
        <v>148068097</v>
      </c>
      <c r="C121" s="581">
        <f t="shared" si="11"/>
        <v>45291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ЕЙЧ БИ ДЖИ ФОНД ЗА ИНВЕСТИЦИОННИ ИМОТИ АДСИЦ</v>
      </c>
      <c r="B122" s="105" t="str">
        <f t="shared" si="10"/>
        <v>148068097</v>
      </c>
      <c r="C122" s="581">
        <f t="shared" si="11"/>
        <v>45291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103</v>
      </c>
    </row>
    <row r="123" spans="1:8">
      <c r="A123" s="105" t="str">
        <f t="shared" si="9"/>
        <v>ЕЙЧ БИ ДЖИ ФОНД ЗА ИНВЕСТИЦИОННИ ИМОТИ АДСИЦ</v>
      </c>
      <c r="B123" s="105" t="str">
        <f t="shared" si="10"/>
        <v>148068097</v>
      </c>
      <c r="C123" s="581">
        <f t="shared" si="11"/>
        <v>45291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ЕЙЧ БИ ДЖИ ФОНД ЗА ИНВЕСТИЦИОННИ ИМОТИ АДСИЦ</v>
      </c>
      <c r="B124" s="105" t="str">
        <f t="shared" si="10"/>
        <v>148068097</v>
      </c>
      <c r="C124" s="581">
        <f t="shared" si="11"/>
        <v>45291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1724</v>
      </c>
    </row>
    <row r="125" spans="1:8">
      <c r="A125" s="105" t="str">
        <f t="shared" si="9"/>
        <v>ЕЙЧ БИ ДЖИ ФОНД ЗА ИНВЕСТИЦИОННИ ИМОТИ АДСИЦ</v>
      </c>
      <c r="B125" s="105" t="str">
        <f t="shared" si="10"/>
        <v>148068097</v>
      </c>
      <c r="C125" s="581">
        <f t="shared" si="11"/>
        <v>45291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20564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ЕЙЧ БИ ДЖИ ФОНД ЗА ИНВЕСТИЦИОННИ ИМОТИ АДСИЦ</v>
      </c>
      <c r="B127" s="105" t="str">
        <f t="shared" ref="B127:B158" si="13">pdeBulstat</f>
        <v>148068097</v>
      </c>
      <c r="C127" s="581">
        <f t="shared" ref="C127:C158" si="14">endDate</f>
        <v>45291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306</v>
      </c>
    </row>
    <row r="128" spans="1:8">
      <c r="A128" s="105" t="str">
        <f t="shared" si="12"/>
        <v>ЕЙЧ БИ ДЖИ ФОНД ЗА ИНВЕСТИЦИОННИ ИМОТИ АДСИЦ</v>
      </c>
      <c r="B128" s="105" t="str">
        <f t="shared" si="13"/>
        <v>148068097</v>
      </c>
      <c r="C128" s="581">
        <f t="shared" si="14"/>
        <v>45291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84</v>
      </c>
    </row>
    <row r="129" spans="1:8">
      <c r="A129" s="105" t="str">
        <f t="shared" si="12"/>
        <v>ЕЙЧ БИ ДЖИ ФОНД ЗА ИНВЕСТИЦИОННИ ИМОТИ АДСИЦ</v>
      </c>
      <c r="B129" s="105" t="str">
        <f t="shared" si="13"/>
        <v>148068097</v>
      </c>
      <c r="C129" s="581">
        <f t="shared" si="14"/>
        <v>45291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5</v>
      </c>
    </row>
    <row r="130" spans="1:8">
      <c r="A130" s="105" t="str">
        <f t="shared" si="12"/>
        <v>ЕЙЧ БИ ДЖИ ФОНД ЗА ИНВЕСТИЦИОННИ ИМОТИ АДСИЦ</v>
      </c>
      <c r="B130" s="105" t="str">
        <f t="shared" si="13"/>
        <v>148068097</v>
      </c>
      <c r="C130" s="581">
        <f t="shared" si="14"/>
        <v>45291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53</v>
      </c>
    </row>
    <row r="131" spans="1:8">
      <c r="A131" s="105" t="str">
        <f t="shared" si="12"/>
        <v>ЕЙЧ БИ ДЖИ ФОНД ЗА ИНВЕСТИЦИОННИ ИМОТИ АДСИЦ</v>
      </c>
      <c r="B131" s="105" t="str">
        <f t="shared" si="13"/>
        <v>148068097</v>
      </c>
      <c r="C131" s="581">
        <f t="shared" si="14"/>
        <v>45291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8</v>
      </c>
    </row>
    <row r="132" spans="1:8">
      <c r="A132" s="105" t="str">
        <f t="shared" si="12"/>
        <v>ЕЙЧ БИ ДЖИ ФОНД ЗА ИНВЕСТИЦИОННИ ИМОТИ АДСИЦ</v>
      </c>
      <c r="B132" s="105" t="str">
        <f t="shared" si="13"/>
        <v>148068097</v>
      </c>
      <c r="C132" s="581">
        <f t="shared" si="14"/>
        <v>45291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ЕЙЧ БИ ДЖИ ФОНД ЗА ИНВЕСТИЦИОННИ ИМОТИ АДСИЦ</v>
      </c>
      <c r="B133" s="105" t="str">
        <f t="shared" si="13"/>
        <v>148068097</v>
      </c>
      <c r="C133" s="581">
        <f t="shared" si="14"/>
        <v>45291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ЕЙЧ БИ ДЖИ ФОНД ЗА ИНВЕСТИЦИОННИ ИМОТИ АДСИЦ</v>
      </c>
      <c r="B134" s="105" t="str">
        <f t="shared" si="13"/>
        <v>148068097</v>
      </c>
      <c r="C134" s="581">
        <f t="shared" si="14"/>
        <v>45291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77</v>
      </c>
    </row>
    <row r="135" spans="1:8">
      <c r="A135" s="105" t="str">
        <f t="shared" si="12"/>
        <v>ЕЙЧ БИ ДЖИ ФОНД ЗА ИНВЕСТИЦИОННИ ИМОТИ АДСИЦ</v>
      </c>
      <c r="B135" s="105" t="str">
        <f t="shared" si="13"/>
        <v>148068097</v>
      </c>
      <c r="C135" s="581">
        <f t="shared" si="14"/>
        <v>45291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ЕЙЧ БИ ДЖИ ФОНД ЗА ИНВЕСТИЦИОННИ ИМОТИ АДСИЦ</v>
      </c>
      <c r="B136" s="105" t="str">
        <f t="shared" si="13"/>
        <v>148068097</v>
      </c>
      <c r="C136" s="581">
        <f t="shared" si="14"/>
        <v>45291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ЕЙЧ БИ ДЖИ ФОНД ЗА ИНВЕСТИЦИОННИ ИМОТИ АДСИЦ</v>
      </c>
      <c r="B137" s="105" t="str">
        <f t="shared" si="13"/>
        <v>148068097</v>
      </c>
      <c r="C137" s="581">
        <f t="shared" si="14"/>
        <v>45291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533</v>
      </c>
    </row>
    <row r="138" spans="1:8">
      <c r="A138" s="105" t="str">
        <f t="shared" si="12"/>
        <v>ЕЙЧ БИ ДЖИ ФОНД ЗА ИНВЕСТИЦИОННИ ИМОТИ АДСИЦ</v>
      </c>
      <c r="B138" s="105" t="str">
        <f t="shared" si="13"/>
        <v>148068097</v>
      </c>
      <c r="C138" s="581">
        <f t="shared" si="14"/>
        <v>45291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ЕЙЧ БИ ДЖИ ФОНД ЗА ИНВЕСТИЦИОННИ ИМОТИ АДСИЦ</v>
      </c>
      <c r="B139" s="105" t="str">
        <f t="shared" si="13"/>
        <v>148068097</v>
      </c>
      <c r="C139" s="581">
        <f t="shared" si="14"/>
        <v>45291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ЕЙЧ БИ ДЖИ ФОНД ЗА ИНВЕСТИЦИОННИ ИМОТИ АДСИЦ</v>
      </c>
      <c r="B140" s="105" t="str">
        <f t="shared" si="13"/>
        <v>148068097</v>
      </c>
      <c r="C140" s="581">
        <f t="shared" si="14"/>
        <v>45291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ЕЙЧ БИ ДЖИ ФОНД ЗА ИНВЕСТИЦИОННИ ИМОТИ АДСИЦ</v>
      </c>
      <c r="B141" s="105" t="str">
        <f t="shared" si="13"/>
        <v>148068097</v>
      </c>
      <c r="C141" s="581">
        <f t="shared" si="14"/>
        <v>45291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1</v>
      </c>
    </row>
    <row r="142" spans="1:8">
      <c r="A142" s="105" t="str">
        <f t="shared" si="12"/>
        <v>ЕЙЧ БИ ДЖИ ФОНД ЗА ИНВЕСТИЦИОННИ ИМОТИ АДСИЦ</v>
      </c>
      <c r="B142" s="105" t="str">
        <f t="shared" si="13"/>
        <v>148068097</v>
      </c>
      <c r="C142" s="581">
        <f t="shared" si="14"/>
        <v>45291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</v>
      </c>
    </row>
    <row r="143" spans="1:8">
      <c r="A143" s="105" t="str">
        <f t="shared" si="12"/>
        <v>ЕЙЧ БИ ДЖИ ФОНД ЗА ИНВЕСТИЦИОННИ ИМОТИ АДСИЦ</v>
      </c>
      <c r="B143" s="105" t="str">
        <f t="shared" si="13"/>
        <v>148068097</v>
      </c>
      <c r="C143" s="581">
        <f t="shared" si="14"/>
        <v>45291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534</v>
      </c>
    </row>
    <row r="144" spans="1:8">
      <c r="A144" s="105" t="str">
        <f t="shared" si="12"/>
        <v>ЕЙЧ БИ ДЖИ ФОНД ЗА ИНВЕСТИЦИОННИ ИМОТИ АДСИЦ</v>
      </c>
      <c r="B144" s="105" t="str">
        <f t="shared" si="13"/>
        <v>148068097</v>
      </c>
      <c r="C144" s="581">
        <f t="shared" si="14"/>
        <v>45291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888</v>
      </c>
    </row>
    <row r="145" spans="1:8">
      <c r="A145" s="105" t="str">
        <f t="shared" si="12"/>
        <v>ЕЙЧ БИ ДЖИ ФОНД ЗА ИНВЕСТИЦИОННИ ИМОТИ АДСИЦ</v>
      </c>
      <c r="B145" s="105" t="str">
        <f t="shared" si="13"/>
        <v>148068097</v>
      </c>
      <c r="C145" s="581">
        <f t="shared" si="14"/>
        <v>45291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ЕЙЧ БИ ДЖИ ФОНД ЗА ИНВЕСТИЦИОННИ ИМОТИ АДСИЦ</v>
      </c>
      <c r="B146" s="105" t="str">
        <f t="shared" si="13"/>
        <v>148068097</v>
      </c>
      <c r="C146" s="581">
        <f t="shared" si="14"/>
        <v>45291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ЕЙЧ БИ ДЖИ ФОНД ЗА ИНВЕСТИЦИОННИ ИМОТИ АДСИЦ</v>
      </c>
      <c r="B147" s="105" t="str">
        <f t="shared" si="13"/>
        <v>148068097</v>
      </c>
      <c r="C147" s="581">
        <f t="shared" si="14"/>
        <v>45291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534</v>
      </c>
    </row>
    <row r="148" spans="1:8">
      <c r="A148" s="105" t="str">
        <f t="shared" si="12"/>
        <v>ЕЙЧ БИ ДЖИ ФОНД ЗА ИНВЕСТИЦИОННИ ИМОТИ АДСИЦ</v>
      </c>
      <c r="B148" s="105" t="str">
        <f t="shared" si="13"/>
        <v>148068097</v>
      </c>
      <c r="C148" s="581">
        <f t="shared" si="14"/>
        <v>45291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888</v>
      </c>
    </row>
    <row r="149" spans="1:8">
      <c r="A149" s="105" t="str">
        <f t="shared" si="12"/>
        <v>ЕЙЧ БИ ДЖИ ФОНД ЗА ИНВЕСТИЦИОННИ ИМОТИ АДСИЦ</v>
      </c>
      <c r="B149" s="105" t="str">
        <f t="shared" si="13"/>
        <v>148068097</v>
      </c>
      <c r="C149" s="581">
        <f t="shared" si="14"/>
        <v>45291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ЕЙЧ БИ ДЖИ ФОНД ЗА ИНВЕСТИЦИОННИ ИМОТИ АДСИЦ</v>
      </c>
      <c r="B150" s="105" t="str">
        <f t="shared" si="13"/>
        <v>148068097</v>
      </c>
      <c r="C150" s="581">
        <f t="shared" si="14"/>
        <v>45291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ЕЙЧ БИ ДЖИ ФОНД ЗА ИНВЕСТИЦИОННИ ИМОТИ АДСИЦ</v>
      </c>
      <c r="B151" s="105" t="str">
        <f t="shared" si="13"/>
        <v>148068097</v>
      </c>
      <c r="C151" s="581">
        <f t="shared" si="14"/>
        <v>45291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ЕЙЧ БИ ДЖИ ФОНД ЗА ИНВЕСТИЦИОННИ ИМОТИ АДСИЦ</v>
      </c>
      <c r="B152" s="105" t="str">
        <f t="shared" si="13"/>
        <v>148068097</v>
      </c>
      <c r="C152" s="581">
        <f t="shared" si="14"/>
        <v>45291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ЕЙЧ БИ ДЖИ ФОНД ЗА ИНВЕСТИЦИОННИ ИМОТИ АДСИЦ</v>
      </c>
      <c r="B153" s="105" t="str">
        <f t="shared" si="13"/>
        <v>148068097</v>
      </c>
      <c r="C153" s="581">
        <f t="shared" si="14"/>
        <v>45291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888</v>
      </c>
    </row>
    <row r="154" spans="1:8">
      <c r="A154" s="105" t="str">
        <f t="shared" si="12"/>
        <v>ЕЙЧ БИ ДЖИ ФОНД ЗА ИНВЕСТИЦИОННИ ИМОТИ АДСИЦ</v>
      </c>
      <c r="B154" s="105" t="str">
        <f t="shared" si="13"/>
        <v>148068097</v>
      </c>
      <c r="C154" s="581">
        <f t="shared" si="14"/>
        <v>45291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ЕЙЧ БИ ДЖИ ФОНД ЗА ИНВЕСТИЦИОННИ ИМОТИ АДСИЦ</v>
      </c>
      <c r="B155" s="105" t="str">
        <f t="shared" si="13"/>
        <v>148068097</v>
      </c>
      <c r="C155" s="581">
        <f t="shared" si="14"/>
        <v>45291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888</v>
      </c>
    </row>
    <row r="156" spans="1:8">
      <c r="A156" s="105" t="str">
        <f t="shared" si="12"/>
        <v>ЕЙЧ БИ ДЖИ ФОНД ЗА ИНВЕСТИЦИОННИ ИМОТИ АДСИЦ</v>
      </c>
      <c r="B156" s="105" t="str">
        <f t="shared" si="13"/>
        <v>148068097</v>
      </c>
      <c r="C156" s="581">
        <f t="shared" si="14"/>
        <v>45291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1422</v>
      </c>
    </row>
    <row r="157" spans="1:8">
      <c r="A157" s="105" t="str">
        <f t="shared" si="12"/>
        <v>ЕЙЧ БИ ДЖИ ФОНД ЗА ИНВЕСТИЦИОННИ ИМОТИ АДСИЦ</v>
      </c>
      <c r="B157" s="105" t="str">
        <f t="shared" si="13"/>
        <v>148068097</v>
      </c>
      <c r="C157" s="581">
        <f t="shared" si="14"/>
        <v>45291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ЕЙЧ БИ ДЖИ ФОНД ЗА ИНВЕСТИЦИОННИ ИМОТИ АДСИЦ</v>
      </c>
      <c r="B158" s="105" t="str">
        <f t="shared" si="13"/>
        <v>148068097</v>
      </c>
      <c r="C158" s="581">
        <f t="shared" si="14"/>
        <v>45291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ЕЙЧ БИ ДЖИ ФОНД ЗА ИНВЕСТИЦИОННИ ИМОТИ АДСИЦ</v>
      </c>
      <c r="B159" s="105" t="str">
        <f t="shared" ref="B159:B179" si="16">pdeBulstat</f>
        <v>148068097</v>
      </c>
      <c r="C159" s="581">
        <f t="shared" ref="C159:C179" si="17">endDate</f>
        <v>45291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1288</v>
      </c>
    </row>
    <row r="160" spans="1:8">
      <c r="A160" s="105" t="str">
        <f t="shared" si="15"/>
        <v>ЕЙЧ БИ ДЖИ ФОНД ЗА ИНВЕСТИЦИОННИ ИМОТИ АДСИЦ</v>
      </c>
      <c r="B160" s="105" t="str">
        <f t="shared" si="16"/>
        <v>148068097</v>
      </c>
      <c r="C160" s="581">
        <f t="shared" si="17"/>
        <v>45291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7</v>
      </c>
    </row>
    <row r="161" spans="1:8">
      <c r="A161" s="105" t="str">
        <f t="shared" si="15"/>
        <v>ЕЙЧ БИ ДЖИ ФОНД ЗА ИНВЕСТИЦИОННИ ИМОТИ АДСИЦ</v>
      </c>
      <c r="B161" s="105" t="str">
        <f t="shared" si="16"/>
        <v>148068097</v>
      </c>
      <c r="C161" s="581">
        <f t="shared" si="17"/>
        <v>45291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1295</v>
      </c>
    </row>
    <row r="162" spans="1:8">
      <c r="A162" s="105" t="str">
        <f t="shared" si="15"/>
        <v>ЕЙЧ БИ ДЖИ ФОНД ЗА ИНВЕСТИЦИОННИ ИМОТИ АДСИЦ</v>
      </c>
      <c r="B162" s="105" t="str">
        <f t="shared" si="16"/>
        <v>148068097</v>
      </c>
      <c r="C162" s="581">
        <f t="shared" si="17"/>
        <v>45291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ЕЙЧ БИ ДЖИ ФОНД ЗА ИНВЕСТИЦИОННИ ИМОТИ АДСИЦ</v>
      </c>
      <c r="B163" s="105" t="str">
        <f t="shared" si="16"/>
        <v>148068097</v>
      </c>
      <c r="C163" s="581">
        <f t="shared" si="17"/>
        <v>45291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ЕЙЧ БИ ДЖИ ФОНД ЗА ИНВЕСТИЦИОННИ ИМОТИ АДСИЦ</v>
      </c>
      <c r="B164" s="105" t="str">
        <f t="shared" si="16"/>
        <v>148068097</v>
      </c>
      <c r="C164" s="581">
        <f t="shared" si="17"/>
        <v>45291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ЕЙЧ БИ ДЖИ ФОНД ЗА ИНВЕСТИЦИОННИ ИМОТИ АДСИЦ</v>
      </c>
      <c r="B165" s="105" t="str">
        <f t="shared" si="16"/>
        <v>148068097</v>
      </c>
      <c r="C165" s="581">
        <f t="shared" si="17"/>
        <v>45291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ЕЙЧ БИ ДЖИ ФОНД ЗА ИНВЕСТИЦИОННИ ИМОТИ АДСИЦ</v>
      </c>
      <c r="B166" s="105" t="str">
        <f t="shared" si="16"/>
        <v>148068097</v>
      </c>
      <c r="C166" s="581">
        <f t="shared" si="17"/>
        <v>45291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127</v>
      </c>
    </row>
    <row r="167" spans="1:8">
      <c r="A167" s="105" t="str">
        <f t="shared" si="15"/>
        <v>ЕЙЧ БИ ДЖИ ФОНД ЗА ИНВЕСТИЦИОННИ ИМОТИ АДСИЦ</v>
      </c>
      <c r="B167" s="105" t="str">
        <f t="shared" si="16"/>
        <v>148068097</v>
      </c>
      <c r="C167" s="581">
        <f t="shared" si="17"/>
        <v>45291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ЕЙЧ БИ ДЖИ ФОНД ЗА ИНВЕСТИЦИОННИ ИМОТИ АДСИЦ</v>
      </c>
      <c r="B168" s="105" t="str">
        <f t="shared" si="16"/>
        <v>148068097</v>
      </c>
      <c r="C168" s="581">
        <f t="shared" si="17"/>
        <v>45291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ЕЙЧ БИ ДЖИ ФОНД ЗА ИНВЕСТИЦИОННИ ИМОТИ АДСИЦ</v>
      </c>
      <c r="B169" s="105" t="str">
        <f t="shared" si="16"/>
        <v>148068097</v>
      </c>
      <c r="C169" s="581">
        <f t="shared" si="17"/>
        <v>45291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127</v>
      </c>
    </row>
    <row r="170" spans="1:8">
      <c r="A170" s="105" t="str">
        <f t="shared" si="15"/>
        <v>ЕЙЧ БИ ДЖИ ФОНД ЗА ИНВЕСТИЦИОННИ ИМОТИ АДСИЦ</v>
      </c>
      <c r="B170" s="105" t="str">
        <f t="shared" si="16"/>
        <v>148068097</v>
      </c>
      <c r="C170" s="581">
        <f t="shared" si="17"/>
        <v>45291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1422</v>
      </c>
    </row>
    <row r="171" spans="1:8">
      <c r="A171" s="105" t="str">
        <f t="shared" si="15"/>
        <v>ЕЙЧ БИ ДЖИ ФОНД ЗА ИНВЕСТИЦИОННИ ИМОТИ АДСИЦ</v>
      </c>
      <c r="B171" s="105" t="str">
        <f t="shared" si="16"/>
        <v>148068097</v>
      </c>
      <c r="C171" s="581">
        <f t="shared" si="17"/>
        <v>45291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ЕЙЧ БИ ДЖИ ФОНД ЗА ИНВЕСТИЦИОННИ ИМОТИ АДСИЦ</v>
      </c>
      <c r="B172" s="105" t="str">
        <f t="shared" si="16"/>
        <v>148068097</v>
      </c>
      <c r="C172" s="581">
        <f t="shared" si="17"/>
        <v>45291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ЕЙЧ БИ ДЖИ ФОНД ЗА ИНВЕСТИЦИОННИ ИМОТИ АДСИЦ</v>
      </c>
      <c r="B173" s="105" t="str">
        <f t="shared" si="16"/>
        <v>148068097</v>
      </c>
      <c r="C173" s="581">
        <f t="shared" si="17"/>
        <v>45291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ЕЙЧ БИ ДЖИ ФОНД ЗА ИНВЕСТИЦИОННИ ИМОТИ АДСИЦ</v>
      </c>
      <c r="B174" s="105" t="str">
        <f t="shared" si="16"/>
        <v>148068097</v>
      </c>
      <c r="C174" s="581">
        <f t="shared" si="17"/>
        <v>45291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1422</v>
      </c>
    </row>
    <row r="175" spans="1:8">
      <c r="A175" s="105" t="str">
        <f t="shared" si="15"/>
        <v>ЕЙЧ БИ ДЖИ ФОНД ЗА ИНВЕСТИЦИОННИ ИМОТИ АДСИЦ</v>
      </c>
      <c r="B175" s="105" t="str">
        <f t="shared" si="16"/>
        <v>148068097</v>
      </c>
      <c r="C175" s="581">
        <f t="shared" si="17"/>
        <v>45291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ЕЙЧ БИ ДЖИ ФОНД ЗА ИНВЕСТИЦИОННИ ИМОТИ АДСИЦ</v>
      </c>
      <c r="B176" s="105" t="str">
        <f t="shared" si="16"/>
        <v>148068097</v>
      </c>
      <c r="C176" s="581">
        <f t="shared" si="17"/>
        <v>45291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ЕЙЧ БИ ДЖИ ФОНД ЗА ИНВЕСТИЦИОННИ ИМОТИ АДСИЦ</v>
      </c>
      <c r="B177" s="105" t="str">
        <f t="shared" si="16"/>
        <v>148068097</v>
      </c>
      <c r="C177" s="581">
        <f t="shared" si="17"/>
        <v>45291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ЕЙЧ БИ ДЖИ ФОНД ЗА ИНВЕСТИЦИОННИ ИМОТИ АДСИЦ</v>
      </c>
      <c r="B178" s="105" t="str">
        <f t="shared" si="16"/>
        <v>148068097</v>
      </c>
      <c r="C178" s="581">
        <f t="shared" si="17"/>
        <v>45291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ЕЙЧ БИ ДЖИ ФОНД ЗА ИНВЕСТИЦИОННИ ИМОТИ АДСИЦ</v>
      </c>
      <c r="B179" s="105" t="str">
        <f t="shared" si="16"/>
        <v>148068097</v>
      </c>
      <c r="C179" s="581">
        <f t="shared" si="17"/>
        <v>45291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1422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ЕЙЧ БИ ДЖИ ФОНД ЗА ИНВЕСТИЦИОННИ ИМОТИ АДСИЦ</v>
      </c>
      <c r="B181" s="105" t="str">
        <f t="shared" ref="B181:B216" si="19">pdeBulstat</f>
        <v>148068097</v>
      </c>
      <c r="C181" s="581">
        <f t="shared" ref="C181:C216" si="20">endDate</f>
        <v>45291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1151</v>
      </c>
    </row>
    <row r="182" spans="1:8">
      <c r="A182" s="105" t="str">
        <f t="shared" si="18"/>
        <v>ЕЙЧ БИ ДЖИ ФОНД ЗА ИНВЕСТИЦИОННИ ИМОТИ АДСИЦ</v>
      </c>
      <c r="B182" s="105" t="str">
        <f t="shared" si="19"/>
        <v>148068097</v>
      </c>
      <c r="C182" s="581">
        <f t="shared" si="20"/>
        <v>45291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-390</v>
      </c>
    </row>
    <row r="183" spans="1:8">
      <c r="A183" s="105" t="str">
        <f t="shared" si="18"/>
        <v>ЕЙЧ БИ ДЖИ ФОНД ЗА ИНВЕСТИЦИОННИ ИМОТИ АДСИЦ</v>
      </c>
      <c r="B183" s="105" t="str">
        <f t="shared" si="19"/>
        <v>148068097</v>
      </c>
      <c r="C183" s="581">
        <f t="shared" si="20"/>
        <v>45291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ЕЙЧ БИ ДЖИ ФОНД ЗА ИНВЕСТИЦИОННИ ИМОТИ АДСИЦ</v>
      </c>
      <c r="B184" s="105" t="str">
        <f t="shared" si="19"/>
        <v>148068097</v>
      </c>
      <c r="C184" s="581">
        <f t="shared" si="20"/>
        <v>45291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-60</v>
      </c>
    </row>
    <row r="185" spans="1:8">
      <c r="A185" s="105" t="str">
        <f t="shared" si="18"/>
        <v>ЕЙЧ БИ ДЖИ ФОНД ЗА ИНВЕСТИЦИОННИ ИМОТИ АДСИЦ</v>
      </c>
      <c r="B185" s="105" t="str">
        <f t="shared" si="19"/>
        <v>148068097</v>
      </c>
      <c r="C185" s="581">
        <f t="shared" si="20"/>
        <v>45291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-120</v>
      </c>
    </row>
    <row r="186" spans="1:8">
      <c r="A186" s="105" t="str">
        <f t="shared" si="18"/>
        <v>ЕЙЧ БИ ДЖИ ФОНД ЗА ИНВЕСТИЦИОННИ ИМОТИ АДСИЦ</v>
      </c>
      <c r="B186" s="105" t="str">
        <f t="shared" si="19"/>
        <v>148068097</v>
      </c>
      <c r="C186" s="581">
        <f t="shared" si="20"/>
        <v>45291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ЕЙЧ БИ ДЖИ ФОНД ЗА ИНВЕСТИЦИОННИ ИМОТИ АДСИЦ</v>
      </c>
      <c r="B187" s="105" t="str">
        <f t="shared" si="19"/>
        <v>148068097</v>
      </c>
      <c r="C187" s="581">
        <f t="shared" si="20"/>
        <v>45291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ЕЙЧ БИ ДЖИ ФОНД ЗА ИНВЕСТИЦИОННИ ИМОТИ АДСИЦ</v>
      </c>
      <c r="B188" s="105" t="str">
        <f t="shared" si="19"/>
        <v>148068097</v>
      </c>
      <c r="C188" s="581">
        <f t="shared" si="20"/>
        <v>45291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ЕЙЧ БИ ДЖИ ФОНД ЗА ИНВЕСТИЦИОННИ ИМОТИ АДСИЦ</v>
      </c>
      <c r="B189" s="105" t="str">
        <f t="shared" si="19"/>
        <v>148068097</v>
      </c>
      <c r="C189" s="581">
        <f t="shared" si="20"/>
        <v>45291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ЕЙЧ БИ ДЖИ ФОНД ЗА ИНВЕСТИЦИОННИ ИМОТИ АДСИЦ</v>
      </c>
      <c r="B190" s="105" t="str">
        <f t="shared" si="19"/>
        <v>148068097</v>
      </c>
      <c r="C190" s="581">
        <f t="shared" si="20"/>
        <v>45291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0</v>
      </c>
    </row>
    <row r="191" spans="1:8">
      <c r="A191" s="105" t="str">
        <f t="shared" si="18"/>
        <v>ЕЙЧ БИ ДЖИ ФОНД ЗА ИНВЕСТИЦИОННИ ИМОТИ АДСИЦ</v>
      </c>
      <c r="B191" s="105" t="str">
        <f t="shared" si="19"/>
        <v>148068097</v>
      </c>
      <c r="C191" s="581">
        <f t="shared" si="20"/>
        <v>45291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581</v>
      </c>
    </row>
    <row r="192" spans="1:8">
      <c r="A192" s="105" t="str">
        <f t="shared" si="18"/>
        <v>ЕЙЧ БИ ДЖИ ФОНД ЗА ИНВЕСТИЦИОННИ ИМОТИ АДСИЦ</v>
      </c>
      <c r="B192" s="105" t="str">
        <f t="shared" si="19"/>
        <v>148068097</v>
      </c>
      <c r="C192" s="581">
        <f t="shared" si="20"/>
        <v>45291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ЕЙЧ БИ ДЖИ ФОНД ЗА ИНВЕСТИЦИОННИ ИМОТИ АДСИЦ</v>
      </c>
      <c r="B193" s="105" t="str">
        <f t="shared" si="19"/>
        <v>148068097</v>
      </c>
      <c r="C193" s="581">
        <f t="shared" si="20"/>
        <v>45291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ЕЙЧ БИ ДЖИ ФОНД ЗА ИНВЕСТИЦИОННИ ИМОТИ АДСИЦ</v>
      </c>
      <c r="B194" s="105" t="str">
        <f t="shared" si="19"/>
        <v>148068097</v>
      </c>
      <c r="C194" s="581">
        <f t="shared" si="20"/>
        <v>45291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ЕЙЧ БИ ДЖИ ФОНД ЗА ИНВЕСТИЦИОННИ ИМОТИ АДСИЦ</v>
      </c>
      <c r="B195" s="105" t="str">
        <f t="shared" si="19"/>
        <v>148068097</v>
      </c>
      <c r="C195" s="581">
        <f t="shared" si="20"/>
        <v>45291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ЕЙЧ БИ ДЖИ ФОНД ЗА ИНВЕСТИЦИОННИ ИМОТИ АДСИЦ</v>
      </c>
      <c r="B196" s="105" t="str">
        <f t="shared" si="19"/>
        <v>148068097</v>
      </c>
      <c r="C196" s="581">
        <f t="shared" si="20"/>
        <v>45291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ЕЙЧ БИ ДЖИ ФОНД ЗА ИНВЕСТИЦИОННИ ИМОТИ АДСИЦ</v>
      </c>
      <c r="B197" s="105" t="str">
        <f t="shared" si="19"/>
        <v>148068097</v>
      </c>
      <c r="C197" s="581">
        <f t="shared" si="20"/>
        <v>45291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ЕЙЧ БИ ДЖИ ФОНД ЗА ИНВЕСТИЦИОННИ ИМОТИ АДСИЦ</v>
      </c>
      <c r="B198" s="105" t="str">
        <f t="shared" si="19"/>
        <v>148068097</v>
      </c>
      <c r="C198" s="581">
        <f t="shared" si="20"/>
        <v>45291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ЕЙЧ БИ ДЖИ ФОНД ЗА ИНВЕСТИЦИОННИ ИМОТИ АДСИЦ</v>
      </c>
      <c r="B199" s="105" t="str">
        <f t="shared" si="19"/>
        <v>148068097</v>
      </c>
      <c r="C199" s="581">
        <f t="shared" si="20"/>
        <v>45291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ЕЙЧ БИ ДЖИ ФОНД ЗА ИНВЕСТИЦИОННИ ИМОТИ АДСИЦ</v>
      </c>
      <c r="B200" s="105" t="str">
        <f t="shared" si="19"/>
        <v>148068097</v>
      </c>
      <c r="C200" s="581">
        <f t="shared" si="20"/>
        <v>45291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ЕЙЧ БИ ДЖИ ФОНД ЗА ИНВЕСТИЦИОННИ ИМОТИ АДСИЦ</v>
      </c>
      <c r="B201" s="105" t="str">
        <f t="shared" si="19"/>
        <v>148068097</v>
      </c>
      <c r="C201" s="581">
        <f t="shared" si="20"/>
        <v>45291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ЕЙЧ БИ ДЖИ ФОНД ЗА ИНВЕСТИЦИОННИ ИМОТИ АДСИЦ</v>
      </c>
      <c r="B202" s="105" t="str">
        <f t="shared" si="19"/>
        <v>148068097</v>
      </c>
      <c r="C202" s="581">
        <f t="shared" si="20"/>
        <v>45291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ЕЙЧ БИ ДЖИ ФОНД ЗА ИНВЕСТИЦИОННИ ИМОТИ АДСИЦ</v>
      </c>
      <c r="B203" s="105" t="str">
        <f t="shared" si="19"/>
        <v>148068097</v>
      </c>
      <c r="C203" s="581">
        <f t="shared" si="20"/>
        <v>45291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ЕЙЧ БИ ДЖИ ФОНД ЗА ИНВЕСТИЦИОННИ ИМОТИ АДСИЦ</v>
      </c>
      <c r="B204" s="105" t="str">
        <f t="shared" si="19"/>
        <v>148068097</v>
      </c>
      <c r="C204" s="581">
        <f t="shared" si="20"/>
        <v>45291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ЕЙЧ БИ ДЖИ ФОНД ЗА ИНВЕСТИЦИОННИ ИМОТИ АДСИЦ</v>
      </c>
      <c r="B205" s="105" t="str">
        <f t="shared" si="19"/>
        <v>148068097</v>
      </c>
      <c r="C205" s="581">
        <f t="shared" si="20"/>
        <v>45291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ЕЙЧ БИ ДЖИ ФОНД ЗА ИНВЕСТИЦИОННИ ИМОТИ АДСИЦ</v>
      </c>
      <c r="B206" s="105" t="str">
        <f t="shared" si="19"/>
        <v>148068097</v>
      </c>
      <c r="C206" s="581">
        <f t="shared" si="20"/>
        <v>45291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ЕЙЧ БИ ДЖИ ФОНД ЗА ИНВЕСТИЦИОННИ ИМОТИ АДСИЦ</v>
      </c>
      <c r="B207" s="105" t="str">
        <f t="shared" si="19"/>
        <v>148068097</v>
      </c>
      <c r="C207" s="581">
        <f t="shared" si="20"/>
        <v>45291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ЕЙЧ БИ ДЖИ ФОНД ЗА ИНВЕСТИЦИОННИ ИМОТИ АДСИЦ</v>
      </c>
      <c r="B208" s="105" t="str">
        <f t="shared" si="19"/>
        <v>148068097</v>
      </c>
      <c r="C208" s="581">
        <f t="shared" si="20"/>
        <v>45291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ЕЙЧ БИ ДЖИ ФОНД ЗА ИНВЕСТИЦИОННИ ИМОТИ АДСИЦ</v>
      </c>
      <c r="B209" s="105" t="str">
        <f t="shared" si="19"/>
        <v>148068097</v>
      </c>
      <c r="C209" s="581">
        <f t="shared" si="20"/>
        <v>45291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ЕЙЧ БИ ДЖИ ФОНД ЗА ИНВЕСТИЦИОННИ ИМОТИ АДСИЦ</v>
      </c>
      <c r="B210" s="105" t="str">
        <f t="shared" si="19"/>
        <v>148068097</v>
      </c>
      <c r="C210" s="581">
        <f t="shared" si="20"/>
        <v>45291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-1</v>
      </c>
    </row>
    <row r="211" spans="1:8">
      <c r="A211" s="105" t="str">
        <f t="shared" si="18"/>
        <v>ЕЙЧ БИ ДЖИ ФОНД ЗА ИНВЕСТИЦИОННИ ИМОТИ АДСИЦ</v>
      </c>
      <c r="B211" s="105" t="str">
        <f t="shared" si="19"/>
        <v>148068097</v>
      </c>
      <c r="C211" s="581">
        <f t="shared" si="20"/>
        <v>45291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</v>
      </c>
    </row>
    <row r="212" spans="1:8">
      <c r="A212" s="105" t="str">
        <f t="shared" si="18"/>
        <v>ЕЙЧ БИ ДЖИ ФОНД ЗА ИНВЕСТИЦИОННИ ИМОТИ АДСИЦ</v>
      </c>
      <c r="B212" s="105" t="str">
        <f t="shared" si="19"/>
        <v>148068097</v>
      </c>
      <c r="C212" s="581">
        <f t="shared" si="20"/>
        <v>45291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580</v>
      </c>
    </row>
    <row r="213" spans="1:8">
      <c r="A213" s="105" t="str">
        <f t="shared" si="18"/>
        <v>ЕЙЧ БИ ДЖИ ФОНД ЗА ИНВЕСТИЦИОННИ ИМОТИ АДСИЦ</v>
      </c>
      <c r="B213" s="105" t="str">
        <f t="shared" si="19"/>
        <v>148068097</v>
      </c>
      <c r="C213" s="581">
        <f t="shared" si="20"/>
        <v>45291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58</v>
      </c>
    </row>
    <row r="214" spans="1:8">
      <c r="A214" s="105" t="str">
        <f t="shared" si="18"/>
        <v>ЕЙЧ БИ ДЖИ ФОНД ЗА ИНВЕСТИЦИОННИ ИМОТИ АДСИЦ</v>
      </c>
      <c r="B214" s="105" t="str">
        <f t="shared" si="19"/>
        <v>148068097</v>
      </c>
      <c r="C214" s="581">
        <f t="shared" si="20"/>
        <v>45291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638</v>
      </c>
    </row>
    <row r="215" spans="1:8">
      <c r="A215" s="105" t="str">
        <f t="shared" si="18"/>
        <v>ЕЙЧ БИ ДЖИ ФОНД ЗА ИНВЕСТИЦИОННИ ИМОТИ АДСИЦ</v>
      </c>
      <c r="B215" s="105" t="str">
        <f t="shared" si="19"/>
        <v>148068097</v>
      </c>
      <c r="C215" s="581">
        <f t="shared" si="20"/>
        <v>45291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58</v>
      </c>
    </row>
    <row r="216" spans="1:8">
      <c r="A216" s="105" t="str">
        <f t="shared" si="18"/>
        <v>ЕЙЧ БИ ДЖИ ФОНД ЗА ИНВЕСТИЦИОННИ ИМОТИ АДСИЦ</v>
      </c>
      <c r="B216" s="105" t="str">
        <f t="shared" si="19"/>
        <v>148068097</v>
      </c>
      <c r="C216" s="581">
        <f t="shared" si="20"/>
        <v>45291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ЕЙЧ БИ ДЖИ ФОНД ЗА ИНВЕСТИЦИОННИ ИМОТИ АДСИЦ</v>
      </c>
      <c r="B218" s="105" t="str">
        <f t="shared" ref="B218:B281" si="22">pdeBulstat</f>
        <v>148068097</v>
      </c>
      <c r="C218" s="581">
        <f t="shared" ref="C218:C281" si="23">endDate</f>
        <v>45291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683</v>
      </c>
    </row>
    <row r="219" spans="1:8">
      <c r="A219" s="105" t="str">
        <f t="shared" si="21"/>
        <v>ЕЙЧ БИ ДЖИ ФОНД ЗА ИНВЕСТИЦИОННИ ИМОТИ АДСИЦ</v>
      </c>
      <c r="B219" s="105" t="str">
        <f t="shared" si="22"/>
        <v>148068097</v>
      </c>
      <c r="C219" s="581">
        <f t="shared" si="23"/>
        <v>45291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ЕЙЧ БИ ДЖИ ФОНД ЗА ИНВЕСТИЦИОННИ ИМОТИ АДСИЦ</v>
      </c>
      <c r="B220" s="105" t="str">
        <f t="shared" si="22"/>
        <v>148068097</v>
      </c>
      <c r="C220" s="581">
        <f t="shared" si="23"/>
        <v>45291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ЕЙЧ БИ ДЖИ ФОНД ЗА ИНВЕСТИЦИОННИ ИМОТИ АДСИЦ</v>
      </c>
      <c r="B221" s="105" t="str">
        <f t="shared" si="22"/>
        <v>148068097</v>
      </c>
      <c r="C221" s="581">
        <f t="shared" si="23"/>
        <v>45291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ЕЙЧ БИ ДЖИ ФОНД ЗА ИНВЕСТИЦИОННИ ИМОТИ АДСИЦ</v>
      </c>
      <c r="B222" s="105" t="str">
        <f t="shared" si="22"/>
        <v>148068097</v>
      </c>
      <c r="C222" s="581">
        <f t="shared" si="23"/>
        <v>45291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683</v>
      </c>
    </row>
    <row r="223" spans="1:8">
      <c r="A223" s="105" t="str">
        <f t="shared" si="21"/>
        <v>ЕЙЧ БИ ДЖИ ФОНД ЗА ИНВЕСТИЦИОННИ ИМОТИ АДСИЦ</v>
      </c>
      <c r="B223" s="105" t="str">
        <f t="shared" si="22"/>
        <v>148068097</v>
      </c>
      <c r="C223" s="581">
        <f t="shared" si="23"/>
        <v>45291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ЕЙЧ БИ ДЖИ ФОНД ЗА ИНВЕСТИЦИОННИ ИМОТИ АДСИЦ</v>
      </c>
      <c r="B224" s="105" t="str">
        <f t="shared" si="22"/>
        <v>148068097</v>
      </c>
      <c r="C224" s="581">
        <f t="shared" si="23"/>
        <v>45291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ЕЙЧ БИ ДЖИ ФОНД ЗА ИНВЕСТИЦИОННИ ИМОТИ АДСИЦ</v>
      </c>
      <c r="B225" s="105" t="str">
        <f t="shared" si="22"/>
        <v>148068097</v>
      </c>
      <c r="C225" s="581">
        <f t="shared" si="23"/>
        <v>45291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ЕЙЧ БИ ДЖИ ФОНД ЗА ИНВЕСТИЦИОННИ ИМОТИ АДСИЦ</v>
      </c>
      <c r="B226" s="105" t="str">
        <f t="shared" si="22"/>
        <v>148068097</v>
      </c>
      <c r="C226" s="581">
        <f t="shared" si="23"/>
        <v>45291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ЕЙЧ БИ ДЖИ ФОНД ЗА ИНВЕСТИЦИОННИ ИМОТИ АДСИЦ</v>
      </c>
      <c r="B227" s="105" t="str">
        <f t="shared" si="22"/>
        <v>148068097</v>
      </c>
      <c r="C227" s="581">
        <f t="shared" si="23"/>
        <v>45291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ЕЙЧ БИ ДЖИ ФОНД ЗА ИНВЕСТИЦИОННИ ИМОТИ АДСИЦ</v>
      </c>
      <c r="B228" s="105" t="str">
        <f t="shared" si="22"/>
        <v>148068097</v>
      </c>
      <c r="C228" s="581">
        <f t="shared" si="23"/>
        <v>45291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ЕЙЧ БИ ДЖИ ФОНД ЗА ИНВЕСТИЦИОННИ ИМОТИ АДСИЦ</v>
      </c>
      <c r="B229" s="105" t="str">
        <f t="shared" si="22"/>
        <v>148068097</v>
      </c>
      <c r="C229" s="581">
        <f t="shared" si="23"/>
        <v>45291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ЕЙЧ БИ ДЖИ ФОНД ЗА ИНВЕСТИЦИОННИ ИМОТИ АДСИЦ</v>
      </c>
      <c r="B230" s="105" t="str">
        <f t="shared" si="22"/>
        <v>148068097</v>
      </c>
      <c r="C230" s="581">
        <f t="shared" si="23"/>
        <v>45291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ЕЙЧ БИ ДЖИ ФОНД ЗА ИНВЕСТИЦИОННИ ИМОТИ АДСИЦ</v>
      </c>
      <c r="B231" s="105" t="str">
        <f t="shared" si="22"/>
        <v>148068097</v>
      </c>
      <c r="C231" s="581">
        <f t="shared" si="23"/>
        <v>45291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ЕЙЧ БИ ДЖИ ФОНД ЗА ИНВЕСТИЦИОННИ ИМОТИ АДСИЦ</v>
      </c>
      <c r="B232" s="105" t="str">
        <f t="shared" si="22"/>
        <v>148068097</v>
      </c>
      <c r="C232" s="581">
        <f t="shared" si="23"/>
        <v>45291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ЕЙЧ БИ ДЖИ ФОНД ЗА ИНВЕСТИЦИОННИ ИМОТИ АДСИЦ</v>
      </c>
      <c r="B233" s="105" t="str">
        <f t="shared" si="22"/>
        <v>148068097</v>
      </c>
      <c r="C233" s="581">
        <f t="shared" si="23"/>
        <v>45291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ЕЙЧ БИ ДЖИ ФОНД ЗА ИНВЕСТИЦИОННИ ИМОТИ АДСИЦ</v>
      </c>
      <c r="B234" s="105" t="str">
        <f t="shared" si="22"/>
        <v>148068097</v>
      </c>
      <c r="C234" s="581">
        <f t="shared" si="23"/>
        <v>45291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ЕЙЧ БИ ДЖИ ФОНД ЗА ИНВЕСТИЦИОННИ ИМОТИ АДСИЦ</v>
      </c>
      <c r="B235" s="105" t="str">
        <f t="shared" si="22"/>
        <v>148068097</v>
      </c>
      <c r="C235" s="581">
        <f t="shared" si="23"/>
        <v>45291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ЕЙЧ БИ ДЖИ ФОНД ЗА ИНВЕСТИЦИОННИ ИМОТИ АДСИЦ</v>
      </c>
      <c r="B236" s="105" t="str">
        <f t="shared" si="22"/>
        <v>148068097</v>
      </c>
      <c r="C236" s="581">
        <f t="shared" si="23"/>
        <v>45291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683</v>
      </c>
    </row>
    <row r="237" spans="1:8">
      <c r="A237" s="105" t="str">
        <f t="shared" si="21"/>
        <v>ЕЙЧ БИ ДЖИ ФОНД ЗА ИНВЕСТИЦИОННИ ИМОТИ АДСИЦ</v>
      </c>
      <c r="B237" s="105" t="str">
        <f t="shared" si="22"/>
        <v>148068097</v>
      </c>
      <c r="C237" s="581">
        <f t="shared" si="23"/>
        <v>45291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ЕЙЧ БИ ДЖИ ФОНД ЗА ИНВЕСТИЦИОННИ ИМОТИ АДСИЦ</v>
      </c>
      <c r="B238" s="105" t="str">
        <f t="shared" si="22"/>
        <v>148068097</v>
      </c>
      <c r="C238" s="581">
        <f t="shared" si="23"/>
        <v>45291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ЕЙЧ БИ ДЖИ ФОНД ЗА ИНВЕСТИЦИОННИ ИМОТИ АДСИЦ</v>
      </c>
      <c r="B239" s="105" t="str">
        <f t="shared" si="22"/>
        <v>148068097</v>
      </c>
      <c r="C239" s="581">
        <f t="shared" si="23"/>
        <v>45291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683</v>
      </c>
    </row>
    <row r="240" spans="1:8">
      <c r="A240" s="105" t="str">
        <f t="shared" si="21"/>
        <v>ЕЙЧ БИ ДЖИ ФОНД ЗА ИНВЕСТИЦИОННИ ИМОТИ АДСИЦ</v>
      </c>
      <c r="B240" s="105" t="str">
        <f t="shared" si="22"/>
        <v>148068097</v>
      </c>
      <c r="C240" s="581">
        <f t="shared" si="23"/>
        <v>45291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1075</v>
      </c>
    </row>
    <row r="241" spans="1:8">
      <c r="A241" s="105" t="str">
        <f t="shared" si="21"/>
        <v>ЕЙЧ БИ ДЖИ ФОНД ЗА ИНВЕСТИЦИОННИ ИМОТИ АДСИЦ</v>
      </c>
      <c r="B241" s="105" t="str">
        <f t="shared" si="22"/>
        <v>148068097</v>
      </c>
      <c r="C241" s="581">
        <f t="shared" si="23"/>
        <v>45291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ЕЙЧ БИ ДЖИ ФОНД ЗА ИНВЕСТИЦИОННИ ИМОТИ АДСИЦ</v>
      </c>
      <c r="B242" s="105" t="str">
        <f t="shared" si="22"/>
        <v>148068097</v>
      </c>
      <c r="C242" s="581">
        <f t="shared" si="23"/>
        <v>45291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ЕЙЧ БИ ДЖИ ФОНД ЗА ИНВЕСТИЦИОННИ ИМОТИ АДСИЦ</v>
      </c>
      <c r="B243" s="105" t="str">
        <f t="shared" si="22"/>
        <v>148068097</v>
      </c>
      <c r="C243" s="581">
        <f t="shared" si="23"/>
        <v>45291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ЕЙЧ БИ ДЖИ ФОНД ЗА ИНВЕСТИЦИОННИ ИМОТИ АДСИЦ</v>
      </c>
      <c r="B244" s="105" t="str">
        <f t="shared" si="22"/>
        <v>148068097</v>
      </c>
      <c r="C244" s="581">
        <f t="shared" si="23"/>
        <v>45291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1075</v>
      </c>
    </row>
    <row r="245" spans="1:8">
      <c r="A245" s="105" t="str">
        <f t="shared" si="21"/>
        <v>ЕЙЧ БИ ДЖИ ФОНД ЗА ИНВЕСТИЦИОННИ ИМОТИ АДСИЦ</v>
      </c>
      <c r="B245" s="105" t="str">
        <f t="shared" si="22"/>
        <v>148068097</v>
      </c>
      <c r="C245" s="581">
        <f t="shared" si="23"/>
        <v>45291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ЕЙЧ БИ ДЖИ ФОНД ЗА ИНВЕСТИЦИОННИ ИМОТИ АДСИЦ</v>
      </c>
      <c r="B246" s="105" t="str">
        <f t="shared" si="22"/>
        <v>148068097</v>
      </c>
      <c r="C246" s="581">
        <f t="shared" si="23"/>
        <v>45291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ЕЙЧ БИ ДЖИ ФОНД ЗА ИНВЕСТИЦИОННИ ИМОТИ АДСИЦ</v>
      </c>
      <c r="B247" s="105" t="str">
        <f t="shared" si="22"/>
        <v>148068097</v>
      </c>
      <c r="C247" s="581">
        <f t="shared" si="23"/>
        <v>45291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ЕЙЧ БИ ДЖИ ФОНД ЗА ИНВЕСТИЦИОННИ ИМОТИ АДСИЦ</v>
      </c>
      <c r="B248" s="105" t="str">
        <f t="shared" si="22"/>
        <v>148068097</v>
      </c>
      <c r="C248" s="581">
        <f t="shared" si="23"/>
        <v>45291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ЕЙЧ БИ ДЖИ ФОНД ЗА ИНВЕСТИЦИОННИ ИМОТИ АДСИЦ</v>
      </c>
      <c r="B249" s="105" t="str">
        <f t="shared" si="22"/>
        <v>148068097</v>
      </c>
      <c r="C249" s="581">
        <f t="shared" si="23"/>
        <v>45291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ЕЙЧ БИ ДЖИ ФОНД ЗА ИНВЕСТИЦИОННИ ИМОТИ АДСИЦ</v>
      </c>
      <c r="B250" s="105" t="str">
        <f t="shared" si="22"/>
        <v>148068097</v>
      </c>
      <c r="C250" s="581">
        <f t="shared" si="23"/>
        <v>45291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ЕЙЧ БИ ДЖИ ФОНД ЗА ИНВЕСТИЦИОННИ ИМОТИ АДСИЦ</v>
      </c>
      <c r="B251" s="105" t="str">
        <f t="shared" si="22"/>
        <v>148068097</v>
      </c>
      <c r="C251" s="581">
        <f t="shared" si="23"/>
        <v>45291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ЕЙЧ БИ ДЖИ ФОНД ЗА ИНВЕСТИЦИОННИ ИМОТИ АДСИЦ</v>
      </c>
      <c r="B252" s="105" t="str">
        <f t="shared" si="22"/>
        <v>148068097</v>
      </c>
      <c r="C252" s="581">
        <f t="shared" si="23"/>
        <v>45291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ЕЙЧ БИ ДЖИ ФОНД ЗА ИНВЕСТИЦИОННИ ИМОТИ АДСИЦ</v>
      </c>
      <c r="B253" s="105" t="str">
        <f t="shared" si="22"/>
        <v>148068097</v>
      </c>
      <c r="C253" s="581">
        <f t="shared" si="23"/>
        <v>45291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ЕЙЧ БИ ДЖИ ФОНД ЗА ИНВЕСТИЦИОННИ ИМОТИ АДСИЦ</v>
      </c>
      <c r="B254" s="105" t="str">
        <f t="shared" si="22"/>
        <v>148068097</v>
      </c>
      <c r="C254" s="581">
        <f t="shared" si="23"/>
        <v>45291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ЕЙЧ БИ ДЖИ ФОНД ЗА ИНВЕСТИЦИОННИ ИМОТИ АДСИЦ</v>
      </c>
      <c r="B255" s="105" t="str">
        <f t="shared" si="22"/>
        <v>148068097</v>
      </c>
      <c r="C255" s="581">
        <f t="shared" si="23"/>
        <v>45291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ЕЙЧ БИ ДЖИ ФОНД ЗА ИНВЕСТИЦИОННИ ИМОТИ АДСИЦ</v>
      </c>
      <c r="B256" s="105" t="str">
        <f t="shared" si="22"/>
        <v>148068097</v>
      </c>
      <c r="C256" s="581">
        <f t="shared" si="23"/>
        <v>45291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ЕЙЧ БИ ДЖИ ФОНД ЗА ИНВЕСТИЦИОННИ ИМОТИ АДСИЦ</v>
      </c>
      <c r="B257" s="105" t="str">
        <f t="shared" si="22"/>
        <v>148068097</v>
      </c>
      <c r="C257" s="581">
        <f t="shared" si="23"/>
        <v>45291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ЕЙЧ БИ ДЖИ ФОНД ЗА ИНВЕСТИЦИОННИ ИМОТИ АДСИЦ</v>
      </c>
      <c r="B258" s="105" t="str">
        <f t="shared" si="22"/>
        <v>148068097</v>
      </c>
      <c r="C258" s="581">
        <f t="shared" si="23"/>
        <v>45291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1075</v>
      </c>
    </row>
    <row r="259" spans="1:8">
      <c r="A259" s="105" t="str">
        <f t="shared" si="21"/>
        <v>ЕЙЧ БИ ДЖИ ФОНД ЗА ИНВЕСТИЦИОННИ ИМОТИ АДСИЦ</v>
      </c>
      <c r="B259" s="105" t="str">
        <f t="shared" si="22"/>
        <v>148068097</v>
      </c>
      <c r="C259" s="581">
        <f t="shared" si="23"/>
        <v>45291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ЕЙЧ БИ ДЖИ ФОНД ЗА ИНВЕСТИЦИОННИ ИМОТИ АДСИЦ</v>
      </c>
      <c r="B260" s="105" t="str">
        <f t="shared" si="22"/>
        <v>148068097</v>
      </c>
      <c r="C260" s="581">
        <f t="shared" si="23"/>
        <v>45291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ЕЙЧ БИ ДЖИ ФОНД ЗА ИНВЕСТИЦИОННИ ИМОТИ АДСИЦ</v>
      </c>
      <c r="B261" s="105" t="str">
        <f t="shared" si="22"/>
        <v>148068097</v>
      </c>
      <c r="C261" s="581">
        <f t="shared" si="23"/>
        <v>45291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1075</v>
      </c>
    </row>
    <row r="262" spans="1:8">
      <c r="A262" s="105" t="str">
        <f t="shared" si="21"/>
        <v>ЕЙЧ БИ ДЖИ ФОНД ЗА ИНВЕСТИЦИОННИ ИМОТИ АДСИЦ</v>
      </c>
      <c r="B262" s="105" t="str">
        <f t="shared" si="22"/>
        <v>148068097</v>
      </c>
      <c r="C262" s="581">
        <f t="shared" si="23"/>
        <v>45291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ЕЙЧ БИ ДЖИ ФОНД ЗА ИНВЕСТИЦИОННИ ИМОТИ АДСИЦ</v>
      </c>
      <c r="B263" s="105" t="str">
        <f t="shared" si="22"/>
        <v>148068097</v>
      </c>
      <c r="C263" s="581">
        <f t="shared" si="23"/>
        <v>45291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ЕЙЧ БИ ДЖИ ФОНД ЗА ИНВЕСТИЦИОННИ ИМОТИ АДСИЦ</v>
      </c>
      <c r="B264" s="105" t="str">
        <f t="shared" si="22"/>
        <v>148068097</v>
      </c>
      <c r="C264" s="581">
        <f t="shared" si="23"/>
        <v>45291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ЕЙЧ БИ ДЖИ ФОНД ЗА ИНВЕСТИЦИОННИ ИМОТИ АДСИЦ</v>
      </c>
      <c r="B265" s="105" t="str">
        <f t="shared" si="22"/>
        <v>148068097</v>
      </c>
      <c r="C265" s="581">
        <f t="shared" si="23"/>
        <v>45291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ЕЙЧ БИ ДЖИ ФОНД ЗА ИНВЕСТИЦИОННИ ИМОТИ АДСИЦ</v>
      </c>
      <c r="B266" s="105" t="str">
        <f t="shared" si="22"/>
        <v>148068097</v>
      </c>
      <c r="C266" s="581">
        <f t="shared" si="23"/>
        <v>45291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ЕЙЧ БИ ДЖИ ФОНД ЗА ИНВЕСТИЦИОННИ ИМОТИ АДСИЦ</v>
      </c>
      <c r="B267" s="105" t="str">
        <f t="shared" si="22"/>
        <v>148068097</v>
      </c>
      <c r="C267" s="581">
        <f t="shared" si="23"/>
        <v>45291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ЕЙЧ БИ ДЖИ ФОНД ЗА ИНВЕСТИЦИОННИ ИМОТИ АДСИЦ</v>
      </c>
      <c r="B268" s="105" t="str">
        <f t="shared" si="22"/>
        <v>148068097</v>
      </c>
      <c r="C268" s="581">
        <f t="shared" si="23"/>
        <v>45291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ЕЙЧ БИ ДЖИ ФОНД ЗА ИНВЕСТИЦИОННИ ИМОТИ АДСИЦ</v>
      </c>
      <c r="B269" s="105" t="str">
        <f t="shared" si="22"/>
        <v>148068097</v>
      </c>
      <c r="C269" s="581">
        <f t="shared" si="23"/>
        <v>45291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ЕЙЧ БИ ДЖИ ФОНД ЗА ИНВЕСТИЦИОННИ ИМОТИ АДСИЦ</v>
      </c>
      <c r="B270" s="105" t="str">
        <f t="shared" si="22"/>
        <v>148068097</v>
      </c>
      <c r="C270" s="581">
        <f t="shared" si="23"/>
        <v>45291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ЕЙЧ БИ ДЖИ ФОНД ЗА ИНВЕСТИЦИОННИ ИМОТИ АДСИЦ</v>
      </c>
      <c r="B271" s="105" t="str">
        <f t="shared" si="22"/>
        <v>148068097</v>
      </c>
      <c r="C271" s="581">
        <f t="shared" si="23"/>
        <v>45291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ЕЙЧ БИ ДЖИ ФОНД ЗА ИНВЕСТИЦИОННИ ИМОТИ АДСИЦ</v>
      </c>
      <c r="B272" s="105" t="str">
        <f t="shared" si="22"/>
        <v>148068097</v>
      </c>
      <c r="C272" s="581">
        <f t="shared" si="23"/>
        <v>45291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ЕЙЧ БИ ДЖИ ФОНД ЗА ИНВЕСТИЦИОННИ ИМОТИ АДСИЦ</v>
      </c>
      <c r="B273" s="105" t="str">
        <f t="shared" si="22"/>
        <v>148068097</v>
      </c>
      <c r="C273" s="581">
        <f t="shared" si="23"/>
        <v>45291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ЕЙЧ БИ ДЖИ ФОНД ЗА ИНВЕСТИЦИОННИ ИМОТИ АДСИЦ</v>
      </c>
      <c r="B274" s="105" t="str">
        <f t="shared" si="22"/>
        <v>148068097</v>
      </c>
      <c r="C274" s="581">
        <f t="shared" si="23"/>
        <v>45291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ЕЙЧ БИ ДЖИ ФОНД ЗА ИНВЕСТИЦИОННИ ИМОТИ АДСИЦ</v>
      </c>
      <c r="B275" s="105" t="str">
        <f t="shared" si="22"/>
        <v>148068097</v>
      </c>
      <c r="C275" s="581">
        <f t="shared" si="23"/>
        <v>45291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ЕЙЧ БИ ДЖИ ФОНД ЗА ИНВЕСТИЦИОННИ ИМОТИ АДСИЦ</v>
      </c>
      <c r="B276" s="105" t="str">
        <f t="shared" si="22"/>
        <v>148068097</v>
      </c>
      <c r="C276" s="581">
        <f t="shared" si="23"/>
        <v>45291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ЕЙЧ БИ ДЖИ ФОНД ЗА ИНВЕСТИЦИОННИ ИМОТИ АДСИЦ</v>
      </c>
      <c r="B277" s="105" t="str">
        <f t="shared" si="22"/>
        <v>148068097</v>
      </c>
      <c r="C277" s="581">
        <f t="shared" si="23"/>
        <v>45291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ЕЙЧ БИ ДЖИ ФОНД ЗА ИНВЕСТИЦИОННИ ИМОТИ АДСИЦ</v>
      </c>
      <c r="B278" s="105" t="str">
        <f t="shared" si="22"/>
        <v>148068097</v>
      </c>
      <c r="C278" s="581">
        <f t="shared" si="23"/>
        <v>45291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ЕЙЧ БИ ДЖИ ФОНД ЗА ИНВЕСТИЦИОННИ ИМОТИ АДСИЦ</v>
      </c>
      <c r="B279" s="105" t="str">
        <f t="shared" si="22"/>
        <v>148068097</v>
      </c>
      <c r="C279" s="581">
        <f t="shared" si="23"/>
        <v>45291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ЕЙЧ БИ ДЖИ ФОНД ЗА ИНВЕСТИЦИОННИ ИМОТИ АДСИЦ</v>
      </c>
      <c r="B280" s="105" t="str">
        <f t="shared" si="22"/>
        <v>148068097</v>
      </c>
      <c r="C280" s="581">
        <f t="shared" si="23"/>
        <v>45291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ЕЙЧ БИ ДЖИ ФОНД ЗА ИНВЕСТИЦИОННИ ИМОТИ АДСИЦ</v>
      </c>
      <c r="B281" s="105" t="str">
        <f t="shared" si="22"/>
        <v>148068097</v>
      </c>
      <c r="C281" s="581">
        <f t="shared" si="23"/>
        <v>45291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ЕЙЧ БИ ДЖИ ФОНД ЗА ИНВЕСТИЦИОННИ ИМОТИ АДСИЦ</v>
      </c>
      <c r="B282" s="105" t="str">
        <f t="shared" ref="B282:B345" si="25">pdeBulstat</f>
        <v>148068097</v>
      </c>
      <c r="C282" s="581">
        <f t="shared" ref="C282:C345" si="26">endDate</f>
        <v>45291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ЕЙЧ БИ ДЖИ ФОНД ЗА ИНВЕСТИЦИОННИ ИМОТИ АДСИЦ</v>
      </c>
      <c r="B283" s="105" t="str">
        <f t="shared" si="25"/>
        <v>148068097</v>
      </c>
      <c r="C283" s="581">
        <f t="shared" si="26"/>
        <v>45291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ЕЙЧ БИ ДЖИ ФОНД ЗА ИНВЕСТИЦИОННИ ИМОТИ АДСИЦ</v>
      </c>
      <c r="B284" s="105" t="str">
        <f t="shared" si="25"/>
        <v>148068097</v>
      </c>
      <c r="C284" s="581">
        <f t="shared" si="26"/>
        <v>45291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ЕЙЧ БИ ДЖИ ФОНД ЗА ИНВЕСТИЦИОННИ ИМОТИ АДСИЦ</v>
      </c>
      <c r="B285" s="105" t="str">
        <f t="shared" si="25"/>
        <v>148068097</v>
      </c>
      <c r="C285" s="581">
        <f t="shared" si="26"/>
        <v>45291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ЕЙЧ БИ ДЖИ ФОНД ЗА ИНВЕСТИЦИОННИ ИМОТИ АДСИЦ</v>
      </c>
      <c r="B286" s="105" t="str">
        <f t="shared" si="25"/>
        <v>148068097</v>
      </c>
      <c r="C286" s="581">
        <f t="shared" si="26"/>
        <v>45291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ЕЙЧ БИ ДЖИ ФОНД ЗА ИНВЕСТИЦИОННИ ИМОТИ АДСИЦ</v>
      </c>
      <c r="B287" s="105" t="str">
        <f t="shared" si="25"/>
        <v>148068097</v>
      </c>
      <c r="C287" s="581">
        <f t="shared" si="26"/>
        <v>45291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ЕЙЧ БИ ДЖИ ФОНД ЗА ИНВЕСТИЦИОННИ ИМОТИ АДСИЦ</v>
      </c>
      <c r="B288" s="105" t="str">
        <f t="shared" si="25"/>
        <v>148068097</v>
      </c>
      <c r="C288" s="581">
        <f t="shared" si="26"/>
        <v>45291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ЕЙЧ БИ ДЖИ ФОНД ЗА ИНВЕСТИЦИОННИ ИМОТИ АДСИЦ</v>
      </c>
      <c r="B289" s="105" t="str">
        <f t="shared" si="25"/>
        <v>148068097</v>
      </c>
      <c r="C289" s="581">
        <f t="shared" si="26"/>
        <v>45291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ЕЙЧ БИ ДЖИ ФОНД ЗА ИНВЕСТИЦИОННИ ИМОТИ АДСИЦ</v>
      </c>
      <c r="B290" s="105" t="str">
        <f t="shared" si="25"/>
        <v>148068097</v>
      </c>
      <c r="C290" s="581">
        <f t="shared" si="26"/>
        <v>45291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ЕЙЧ БИ ДЖИ ФОНД ЗА ИНВЕСТИЦИОННИ ИМОТИ АДСИЦ</v>
      </c>
      <c r="B291" s="105" t="str">
        <f t="shared" si="25"/>
        <v>148068097</v>
      </c>
      <c r="C291" s="581">
        <f t="shared" si="26"/>
        <v>45291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ЕЙЧ БИ ДЖИ ФОНД ЗА ИНВЕСТИЦИОННИ ИМОТИ АДСИЦ</v>
      </c>
      <c r="B292" s="105" t="str">
        <f t="shared" si="25"/>
        <v>148068097</v>
      </c>
      <c r="C292" s="581">
        <f t="shared" si="26"/>
        <v>45291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ЕЙЧ БИ ДЖИ ФОНД ЗА ИНВЕСТИЦИОННИ ИМОТИ АДСИЦ</v>
      </c>
      <c r="B293" s="105" t="str">
        <f t="shared" si="25"/>
        <v>148068097</v>
      </c>
      <c r="C293" s="581">
        <f t="shared" si="26"/>
        <v>45291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ЕЙЧ БИ ДЖИ ФОНД ЗА ИНВЕСТИЦИОННИ ИМОТИ АДСИЦ</v>
      </c>
      <c r="B294" s="105" t="str">
        <f t="shared" si="25"/>
        <v>148068097</v>
      </c>
      <c r="C294" s="581">
        <f t="shared" si="26"/>
        <v>45291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ЕЙЧ БИ ДЖИ ФОНД ЗА ИНВЕСТИЦИОННИ ИМОТИ АДСИЦ</v>
      </c>
      <c r="B295" s="105" t="str">
        <f t="shared" si="25"/>
        <v>148068097</v>
      </c>
      <c r="C295" s="581">
        <f t="shared" si="26"/>
        <v>45291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ЕЙЧ БИ ДЖИ ФОНД ЗА ИНВЕСТИЦИОННИ ИМОТИ АДСИЦ</v>
      </c>
      <c r="B296" s="105" t="str">
        <f t="shared" si="25"/>
        <v>148068097</v>
      </c>
      <c r="C296" s="581">
        <f t="shared" si="26"/>
        <v>45291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ЕЙЧ БИ ДЖИ ФОНД ЗА ИНВЕСТИЦИОННИ ИМОТИ АДСИЦ</v>
      </c>
      <c r="B297" s="105" t="str">
        <f t="shared" si="25"/>
        <v>148068097</v>
      </c>
      <c r="C297" s="581">
        <f t="shared" si="26"/>
        <v>45291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ЕЙЧ БИ ДЖИ ФОНД ЗА ИНВЕСТИЦИОННИ ИМОТИ АДСИЦ</v>
      </c>
      <c r="B298" s="105" t="str">
        <f t="shared" si="25"/>
        <v>148068097</v>
      </c>
      <c r="C298" s="581">
        <f t="shared" si="26"/>
        <v>45291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ЕЙЧ БИ ДЖИ ФОНД ЗА ИНВЕСТИЦИОННИ ИМОТИ АДСИЦ</v>
      </c>
      <c r="B299" s="105" t="str">
        <f t="shared" si="25"/>
        <v>148068097</v>
      </c>
      <c r="C299" s="581">
        <f t="shared" si="26"/>
        <v>45291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ЕЙЧ БИ ДЖИ ФОНД ЗА ИНВЕСТИЦИОННИ ИМОТИ АДСИЦ</v>
      </c>
      <c r="B300" s="105" t="str">
        <f t="shared" si="25"/>
        <v>148068097</v>
      </c>
      <c r="C300" s="581">
        <f t="shared" si="26"/>
        <v>45291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ЕЙЧ БИ ДЖИ ФОНД ЗА ИНВЕСТИЦИОННИ ИМОТИ АДСИЦ</v>
      </c>
      <c r="B301" s="105" t="str">
        <f t="shared" si="25"/>
        <v>148068097</v>
      </c>
      <c r="C301" s="581">
        <f t="shared" si="26"/>
        <v>45291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ЕЙЧ БИ ДЖИ ФОНД ЗА ИНВЕСТИЦИОННИ ИМОТИ АДСИЦ</v>
      </c>
      <c r="B302" s="105" t="str">
        <f t="shared" si="25"/>
        <v>148068097</v>
      </c>
      <c r="C302" s="581">
        <f t="shared" si="26"/>
        <v>45291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ЕЙЧ БИ ДЖИ ФОНД ЗА ИНВЕСТИЦИОННИ ИМОТИ АДСИЦ</v>
      </c>
      <c r="B303" s="105" t="str">
        <f t="shared" si="25"/>
        <v>148068097</v>
      </c>
      <c r="C303" s="581">
        <f t="shared" si="26"/>
        <v>45291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ЕЙЧ БИ ДЖИ ФОНД ЗА ИНВЕСТИЦИОННИ ИМОТИ АДСИЦ</v>
      </c>
      <c r="B304" s="105" t="str">
        <f t="shared" si="25"/>
        <v>148068097</v>
      </c>
      <c r="C304" s="581">
        <f t="shared" si="26"/>
        <v>45291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ЕЙЧ БИ ДЖИ ФОНД ЗА ИНВЕСТИЦИОННИ ИМОТИ АДСИЦ</v>
      </c>
      <c r="B305" s="105" t="str">
        <f t="shared" si="25"/>
        <v>148068097</v>
      </c>
      <c r="C305" s="581">
        <f t="shared" si="26"/>
        <v>45291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ЕЙЧ БИ ДЖИ ФОНД ЗА ИНВЕСТИЦИОННИ ИМОТИ АДСИЦ</v>
      </c>
      <c r="B306" s="105" t="str">
        <f t="shared" si="25"/>
        <v>148068097</v>
      </c>
      <c r="C306" s="581">
        <f t="shared" si="26"/>
        <v>45291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ЕЙЧ БИ ДЖИ ФОНД ЗА ИНВЕСТИЦИОННИ ИМОТИ АДСИЦ</v>
      </c>
      <c r="B307" s="105" t="str">
        <f t="shared" si="25"/>
        <v>148068097</v>
      </c>
      <c r="C307" s="581">
        <f t="shared" si="26"/>
        <v>45291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ЕЙЧ БИ ДЖИ ФОНД ЗА ИНВЕСТИЦИОННИ ИМОТИ АДСИЦ</v>
      </c>
      <c r="B308" s="105" t="str">
        <f t="shared" si="25"/>
        <v>148068097</v>
      </c>
      <c r="C308" s="581">
        <f t="shared" si="26"/>
        <v>45291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ЕЙЧ БИ ДЖИ ФОНД ЗА ИНВЕСТИЦИОННИ ИМОТИ АДСИЦ</v>
      </c>
      <c r="B309" s="105" t="str">
        <f t="shared" si="25"/>
        <v>148068097</v>
      </c>
      <c r="C309" s="581">
        <f t="shared" si="26"/>
        <v>45291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ЕЙЧ БИ ДЖИ ФОНД ЗА ИНВЕСТИЦИОННИ ИМОТИ АДСИЦ</v>
      </c>
      <c r="B310" s="105" t="str">
        <f t="shared" si="25"/>
        <v>148068097</v>
      </c>
      <c r="C310" s="581">
        <f t="shared" si="26"/>
        <v>45291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ЕЙЧ БИ ДЖИ ФОНД ЗА ИНВЕСТИЦИОННИ ИМОТИ АДСИЦ</v>
      </c>
      <c r="B311" s="105" t="str">
        <f t="shared" si="25"/>
        <v>148068097</v>
      </c>
      <c r="C311" s="581">
        <f t="shared" si="26"/>
        <v>45291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ЕЙЧ БИ ДЖИ ФОНД ЗА ИНВЕСТИЦИОННИ ИМОТИ АДСИЦ</v>
      </c>
      <c r="B312" s="105" t="str">
        <f t="shared" si="25"/>
        <v>148068097</v>
      </c>
      <c r="C312" s="581">
        <f t="shared" si="26"/>
        <v>45291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ЕЙЧ БИ ДЖИ ФОНД ЗА ИНВЕСТИЦИОННИ ИМОТИ АДСИЦ</v>
      </c>
      <c r="B313" s="105" t="str">
        <f t="shared" si="25"/>
        <v>148068097</v>
      </c>
      <c r="C313" s="581">
        <f t="shared" si="26"/>
        <v>45291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ЕЙЧ БИ ДЖИ ФОНД ЗА ИНВЕСТИЦИОННИ ИМОТИ АДСИЦ</v>
      </c>
      <c r="B314" s="105" t="str">
        <f t="shared" si="25"/>
        <v>148068097</v>
      </c>
      <c r="C314" s="581">
        <f t="shared" si="26"/>
        <v>45291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ЕЙЧ БИ ДЖИ ФОНД ЗА ИНВЕСТИЦИОННИ ИМОТИ АДСИЦ</v>
      </c>
      <c r="B315" s="105" t="str">
        <f t="shared" si="25"/>
        <v>148068097</v>
      </c>
      <c r="C315" s="581">
        <f t="shared" si="26"/>
        <v>45291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ЕЙЧ БИ ДЖИ ФОНД ЗА ИНВЕСТИЦИОННИ ИМОТИ АДСИЦ</v>
      </c>
      <c r="B316" s="105" t="str">
        <f t="shared" si="25"/>
        <v>148068097</v>
      </c>
      <c r="C316" s="581">
        <f t="shared" si="26"/>
        <v>45291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ЕЙЧ БИ ДЖИ ФОНД ЗА ИНВЕСТИЦИОННИ ИМОТИ АДСИЦ</v>
      </c>
      <c r="B317" s="105" t="str">
        <f t="shared" si="25"/>
        <v>148068097</v>
      </c>
      <c r="C317" s="581">
        <f t="shared" si="26"/>
        <v>45291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ЕЙЧ БИ ДЖИ ФОНД ЗА ИНВЕСТИЦИОННИ ИМОТИ АДСИЦ</v>
      </c>
      <c r="B318" s="105" t="str">
        <f t="shared" si="25"/>
        <v>148068097</v>
      </c>
      <c r="C318" s="581">
        <f t="shared" si="26"/>
        <v>45291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ЕЙЧ БИ ДЖИ ФОНД ЗА ИНВЕСТИЦИОННИ ИМОТИ АДСИЦ</v>
      </c>
      <c r="B319" s="105" t="str">
        <f t="shared" si="25"/>
        <v>148068097</v>
      </c>
      <c r="C319" s="581">
        <f t="shared" si="26"/>
        <v>45291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ЕЙЧ БИ ДЖИ ФОНД ЗА ИНВЕСТИЦИОННИ ИМОТИ АДСИЦ</v>
      </c>
      <c r="B320" s="105" t="str">
        <f t="shared" si="25"/>
        <v>148068097</v>
      </c>
      <c r="C320" s="581">
        <f t="shared" si="26"/>
        <v>45291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ЕЙЧ БИ ДЖИ ФОНД ЗА ИНВЕСТИЦИОННИ ИМОТИ АДСИЦ</v>
      </c>
      <c r="B321" s="105" t="str">
        <f t="shared" si="25"/>
        <v>148068097</v>
      </c>
      <c r="C321" s="581">
        <f t="shared" si="26"/>
        <v>45291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ЕЙЧ БИ ДЖИ ФОНД ЗА ИНВЕСТИЦИОННИ ИМОТИ АДСИЦ</v>
      </c>
      <c r="B322" s="105" t="str">
        <f t="shared" si="25"/>
        <v>148068097</v>
      </c>
      <c r="C322" s="581">
        <f t="shared" si="26"/>
        <v>45291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ЕЙЧ БИ ДЖИ ФОНД ЗА ИНВЕСТИЦИОННИ ИМОТИ АДСИЦ</v>
      </c>
      <c r="B323" s="105" t="str">
        <f t="shared" si="25"/>
        <v>148068097</v>
      </c>
      <c r="C323" s="581">
        <f t="shared" si="26"/>
        <v>45291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ЕЙЧ БИ ДЖИ ФОНД ЗА ИНВЕСТИЦИОННИ ИМОТИ АДСИЦ</v>
      </c>
      <c r="B324" s="105" t="str">
        <f t="shared" si="25"/>
        <v>148068097</v>
      </c>
      <c r="C324" s="581">
        <f t="shared" si="26"/>
        <v>45291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ЕЙЧ БИ ДЖИ ФОНД ЗА ИНВЕСТИЦИОННИ ИМОТИ АДСИЦ</v>
      </c>
      <c r="B325" s="105" t="str">
        <f t="shared" si="25"/>
        <v>148068097</v>
      </c>
      <c r="C325" s="581">
        <f t="shared" si="26"/>
        <v>45291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ЕЙЧ БИ ДЖИ ФОНД ЗА ИНВЕСТИЦИОННИ ИМОТИ АДСИЦ</v>
      </c>
      <c r="B326" s="105" t="str">
        <f t="shared" si="25"/>
        <v>148068097</v>
      </c>
      <c r="C326" s="581">
        <f t="shared" si="26"/>
        <v>45291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ЕЙЧ БИ ДЖИ ФОНД ЗА ИНВЕСТИЦИОННИ ИМОТИ АДСИЦ</v>
      </c>
      <c r="B327" s="105" t="str">
        <f t="shared" si="25"/>
        <v>148068097</v>
      </c>
      <c r="C327" s="581">
        <f t="shared" si="26"/>
        <v>45291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ЕЙЧ БИ ДЖИ ФОНД ЗА ИНВЕСТИЦИОННИ ИМОТИ АДСИЦ</v>
      </c>
      <c r="B328" s="105" t="str">
        <f t="shared" si="25"/>
        <v>148068097</v>
      </c>
      <c r="C328" s="581">
        <f t="shared" si="26"/>
        <v>45291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ЕЙЧ БИ ДЖИ ФОНД ЗА ИНВЕСТИЦИОННИ ИМОТИ АДСИЦ</v>
      </c>
      <c r="B329" s="105" t="str">
        <f t="shared" si="25"/>
        <v>148068097</v>
      </c>
      <c r="C329" s="581">
        <f t="shared" si="26"/>
        <v>45291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ЕЙЧ БИ ДЖИ ФОНД ЗА ИНВЕСТИЦИОННИ ИМОТИ АДСИЦ</v>
      </c>
      <c r="B330" s="105" t="str">
        <f t="shared" si="25"/>
        <v>148068097</v>
      </c>
      <c r="C330" s="581">
        <f t="shared" si="26"/>
        <v>45291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ЕЙЧ БИ ДЖИ ФОНД ЗА ИНВЕСТИЦИОННИ ИМОТИ АДСИЦ</v>
      </c>
      <c r="B331" s="105" t="str">
        <f t="shared" si="25"/>
        <v>148068097</v>
      </c>
      <c r="C331" s="581">
        <f t="shared" si="26"/>
        <v>45291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ЕЙЧ БИ ДЖИ ФОНД ЗА ИНВЕСТИЦИОННИ ИМОТИ АДСИЦ</v>
      </c>
      <c r="B332" s="105" t="str">
        <f t="shared" si="25"/>
        <v>148068097</v>
      </c>
      <c r="C332" s="581">
        <f t="shared" si="26"/>
        <v>45291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ЕЙЧ БИ ДЖИ ФОНД ЗА ИНВЕСТИЦИОННИ ИМОТИ АДСИЦ</v>
      </c>
      <c r="B333" s="105" t="str">
        <f t="shared" si="25"/>
        <v>148068097</v>
      </c>
      <c r="C333" s="581">
        <f t="shared" si="26"/>
        <v>45291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ЕЙЧ БИ ДЖИ ФОНД ЗА ИНВЕСТИЦИОННИ ИМОТИ АДСИЦ</v>
      </c>
      <c r="B334" s="105" t="str">
        <f t="shared" si="25"/>
        <v>148068097</v>
      </c>
      <c r="C334" s="581">
        <f t="shared" si="26"/>
        <v>45291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ЕЙЧ БИ ДЖИ ФОНД ЗА ИНВЕСТИЦИОННИ ИМОТИ АДСИЦ</v>
      </c>
      <c r="B335" s="105" t="str">
        <f t="shared" si="25"/>
        <v>148068097</v>
      </c>
      <c r="C335" s="581">
        <f t="shared" si="26"/>
        <v>45291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ЕЙЧ БИ ДЖИ ФОНД ЗА ИНВЕСТИЦИОННИ ИМОТИ АДСИЦ</v>
      </c>
      <c r="B336" s="105" t="str">
        <f t="shared" si="25"/>
        <v>148068097</v>
      </c>
      <c r="C336" s="581">
        <f t="shared" si="26"/>
        <v>45291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ЕЙЧ БИ ДЖИ ФОНД ЗА ИНВЕСТИЦИОННИ ИМОТИ АДСИЦ</v>
      </c>
      <c r="B337" s="105" t="str">
        <f t="shared" si="25"/>
        <v>148068097</v>
      </c>
      <c r="C337" s="581">
        <f t="shared" si="26"/>
        <v>45291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ЕЙЧ БИ ДЖИ ФОНД ЗА ИНВЕСТИЦИОННИ ИМОТИ АДСИЦ</v>
      </c>
      <c r="B338" s="105" t="str">
        <f t="shared" si="25"/>
        <v>148068097</v>
      </c>
      <c r="C338" s="581">
        <f t="shared" si="26"/>
        <v>45291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ЕЙЧ БИ ДЖИ ФОНД ЗА ИНВЕСТИЦИОННИ ИМОТИ АДСИЦ</v>
      </c>
      <c r="B339" s="105" t="str">
        <f t="shared" si="25"/>
        <v>148068097</v>
      </c>
      <c r="C339" s="581">
        <f t="shared" si="26"/>
        <v>45291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ЕЙЧ БИ ДЖИ ФОНД ЗА ИНВЕСТИЦИОННИ ИМОТИ АДСИЦ</v>
      </c>
      <c r="B340" s="105" t="str">
        <f t="shared" si="25"/>
        <v>148068097</v>
      </c>
      <c r="C340" s="581">
        <f t="shared" si="26"/>
        <v>45291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ЕЙЧ БИ ДЖИ ФОНД ЗА ИНВЕСТИЦИОННИ ИМОТИ АДСИЦ</v>
      </c>
      <c r="B341" s="105" t="str">
        <f t="shared" si="25"/>
        <v>148068097</v>
      </c>
      <c r="C341" s="581">
        <f t="shared" si="26"/>
        <v>45291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ЕЙЧ БИ ДЖИ ФОНД ЗА ИНВЕСТИЦИОННИ ИМОТИ АДСИЦ</v>
      </c>
      <c r="B342" s="105" t="str">
        <f t="shared" si="25"/>
        <v>148068097</v>
      </c>
      <c r="C342" s="581">
        <f t="shared" si="26"/>
        <v>45291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ЕЙЧ БИ ДЖИ ФОНД ЗА ИНВЕСТИЦИОННИ ИМОТИ АДСИЦ</v>
      </c>
      <c r="B343" s="105" t="str">
        <f t="shared" si="25"/>
        <v>148068097</v>
      </c>
      <c r="C343" s="581">
        <f t="shared" si="26"/>
        <v>45291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ЕЙЧ БИ ДЖИ ФОНД ЗА ИНВЕСТИЦИОННИ ИМОТИ АДСИЦ</v>
      </c>
      <c r="B344" s="105" t="str">
        <f t="shared" si="25"/>
        <v>148068097</v>
      </c>
      <c r="C344" s="581">
        <f t="shared" si="26"/>
        <v>45291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ЕЙЧ БИ ДЖИ ФОНД ЗА ИНВЕСТИЦИОННИ ИМОТИ АДСИЦ</v>
      </c>
      <c r="B345" s="105" t="str">
        <f t="shared" si="25"/>
        <v>148068097</v>
      </c>
      <c r="C345" s="581">
        <f t="shared" si="26"/>
        <v>45291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ЕЙЧ БИ ДЖИ ФОНД ЗА ИНВЕСТИЦИОННИ ИМОТИ АДСИЦ</v>
      </c>
      <c r="B346" s="105" t="str">
        <f t="shared" ref="B346:B409" si="28">pdeBulstat</f>
        <v>148068097</v>
      </c>
      <c r="C346" s="581">
        <f t="shared" ref="C346:C409" si="29">endDate</f>
        <v>45291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ЕЙЧ БИ ДЖИ ФОНД ЗА ИНВЕСТИЦИОННИ ИМОТИ АДСИЦ</v>
      </c>
      <c r="B347" s="105" t="str">
        <f t="shared" si="28"/>
        <v>148068097</v>
      </c>
      <c r="C347" s="581">
        <f t="shared" si="29"/>
        <v>45291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ЕЙЧ БИ ДЖИ ФОНД ЗА ИНВЕСТИЦИОННИ ИМОТИ АДСИЦ</v>
      </c>
      <c r="B348" s="105" t="str">
        <f t="shared" si="28"/>
        <v>148068097</v>
      </c>
      <c r="C348" s="581">
        <f t="shared" si="29"/>
        <v>45291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ЕЙЧ БИ ДЖИ ФОНД ЗА ИНВЕСТИЦИОННИ ИМОТИ АДСИЦ</v>
      </c>
      <c r="B349" s="105" t="str">
        <f t="shared" si="28"/>
        <v>148068097</v>
      </c>
      <c r="C349" s="581">
        <f t="shared" si="29"/>
        <v>45291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ЕЙЧ БИ ДЖИ ФОНД ЗА ИНВЕСТИЦИОННИ ИМОТИ АДСИЦ</v>
      </c>
      <c r="B350" s="105" t="str">
        <f t="shared" si="28"/>
        <v>148068097</v>
      </c>
      <c r="C350" s="581">
        <f t="shared" si="29"/>
        <v>45291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16772</v>
      </c>
    </row>
    <row r="351" spans="1:8">
      <c r="A351" s="105" t="str">
        <f t="shared" si="27"/>
        <v>ЕЙЧ БИ ДЖИ ФОНД ЗА ИНВЕСТИЦИОННИ ИМОТИ АДСИЦ</v>
      </c>
      <c r="B351" s="105" t="str">
        <f t="shared" si="28"/>
        <v>148068097</v>
      </c>
      <c r="C351" s="581">
        <f t="shared" si="29"/>
        <v>45291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ЕЙЧ БИ ДЖИ ФОНД ЗА ИНВЕСТИЦИОННИ ИМОТИ АДСИЦ</v>
      </c>
      <c r="B352" s="105" t="str">
        <f t="shared" si="28"/>
        <v>148068097</v>
      </c>
      <c r="C352" s="581">
        <f t="shared" si="29"/>
        <v>45291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ЕЙЧ БИ ДЖИ ФОНД ЗА ИНВЕСТИЦИОННИ ИМОТИ АДСИЦ</v>
      </c>
      <c r="B353" s="105" t="str">
        <f t="shared" si="28"/>
        <v>148068097</v>
      </c>
      <c r="C353" s="581">
        <f t="shared" si="29"/>
        <v>45291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ЕЙЧ БИ ДЖИ ФОНД ЗА ИНВЕСТИЦИОННИ ИМОТИ АДСИЦ</v>
      </c>
      <c r="B354" s="105" t="str">
        <f t="shared" si="28"/>
        <v>148068097</v>
      </c>
      <c r="C354" s="581">
        <f t="shared" si="29"/>
        <v>45291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16772</v>
      </c>
    </row>
    <row r="355" spans="1:8">
      <c r="A355" s="105" t="str">
        <f t="shared" si="27"/>
        <v>ЕЙЧ БИ ДЖИ ФОНД ЗА ИНВЕСТИЦИОННИ ИМОТИ АДСИЦ</v>
      </c>
      <c r="B355" s="105" t="str">
        <f t="shared" si="28"/>
        <v>148068097</v>
      </c>
      <c r="C355" s="581">
        <f t="shared" si="29"/>
        <v>45291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888</v>
      </c>
    </row>
    <row r="356" spans="1:8">
      <c r="A356" s="105" t="str">
        <f t="shared" si="27"/>
        <v>ЕЙЧ БИ ДЖИ ФОНД ЗА ИНВЕСТИЦИОННИ ИМОТИ АДСИЦ</v>
      </c>
      <c r="B356" s="105" t="str">
        <f t="shared" si="28"/>
        <v>148068097</v>
      </c>
      <c r="C356" s="581">
        <f t="shared" si="29"/>
        <v>45291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-578</v>
      </c>
    </row>
    <row r="357" spans="1:8">
      <c r="A357" s="105" t="str">
        <f t="shared" si="27"/>
        <v>ЕЙЧ БИ ДЖИ ФОНД ЗА ИНВЕСТИЦИОННИ ИМОТИ АДСИЦ</v>
      </c>
      <c r="B357" s="105" t="str">
        <f t="shared" si="28"/>
        <v>148068097</v>
      </c>
      <c r="C357" s="581">
        <f t="shared" si="29"/>
        <v>45291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-578</v>
      </c>
    </row>
    <row r="358" spans="1:8">
      <c r="A358" s="105" t="str">
        <f t="shared" si="27"/>
        <v>ЕЙЧ БИ ДЖИ ФОНД ЗА ИНВЕСТИЦИОННИ ИМОТИ АДСИЦ</v>
      </c>
      <c r="B358" s="105" t="str">
        <f t="shared" si="28"/>
        <v>148068097</v>
      </c>
      <c r="C358" s="581">
        <f t="shared" si="29"/>
        <v>45291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ЕЙЧ БИ ДЖИ ФОНД ЗА ИНВЕСТИЦИОННИ ИМОТИ АДСИЦ</v>
      </c>
      <c r="B359" s="105" t="str">
        <f t="shared" si="28"/>
        <v>148068097</v>
      </c>
      <c r="C359" s="581">
        <f t="shared" si="29"/>
        <v>45291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ЕЙЧ БИ ДЖИ ФОНД ЗА ИНВЕСТИЦИОННИ ИМОТИ АДСИЦ</v>
      </c>
      <c r="B360" s="105" t="str">
        <f t="shared" si="28"/>
        <v>148068097</v>
      </c>
      <c r="C360" s="581">
        <f t="shared" si="29"/>
        <v>45291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ЕЙЧ БИ ДЖИ ФОНД ЗА ИНВЕСТИЦИОННИ ИМОТИ АДСИЦ</v>
      </c>
      <c r="B361" s="105" t="str">
        <f t="shared" si="28"/>
        <v>148068097</v>
      </c>
      <c r="C361" s="581">
        <f t="shared" si="29"/>
        <v>45291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ЕЙЧ БИ ДЖИ ФОНД ЗА ИНВЕСТИЦИОННИ ИМОТИ АДСИЦ</v>
      </c>
      <c r="B362" s="105" t="str">
        <f t="shared" si="28"/>
        <v>148068097</v>
      </c>
      <c r="C362" s="581">
        <f t="shared" si="29"/>
        <v>45291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ЕЙЧ БИ ДЖИ ФОНД ЗА ИНВЕСТИЦИОННИ ИМОТИ АДСИЦ</v>
      </c>
      <c r="B363" s="105" t="str">
        <f t="shared" si="28"/>
        <v>148068097</v>
      </c>
      <c r="C363" s="581">
        <f t="shared" si="29"/>
        <v>45291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ЕЙЧ БИ ДЖИ ФОНД ЗА ИНВЕСТИЦИОННИ ИМОТИ АДСИЦ</v>
      </c>
      <c r="B364" s="105" t="str">
        <f t="shared" si="28"/>
        <v>148068097</v>
      </c>
      <c r="C364" s="581">
        <f t="shared" si="29"/>
        <v>45291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ЕЙЧ БИ ДЖИ ФОНД ЗА ИНВЕСТИЦИОННИ ИМОТИ АДСИЦ</v>
      </c>
      <c r="B365" s="105" t="str">
        <f t="shared" si="28"/>
        <v>148068097</v>
      </c>
      <c r="C365" s="581">
        <f t="shared" si="29"/>
        <v>45291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ЕЙЧ БИ ДЖИ ФОНД ЗА ИНВЕСТИЦИОННИ ИМОТИ АДСИЦ</v>
      </c>
      <c r="B366" s="105" t="str">
        <f t="shared" si="28"/>
        <v>148068097</v>
      </c>
      <c r="C366" s="581">
        <f t="shared" si="29"/>
        <v>45291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ЕЙЧ БИ ДЖИ ФОНД ЗА ИНВЕСТИЦИОННИ ИМОТИ АДСИЦ</v>
      </c>
      <c r="B367" s="105" t="str">
        <f t="shared" si="28"/>
        <v>148068097</v>
      </c>
      <c r="C367" s="581">
        <f t="shared" si="29"/>
        <v>45291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ЕЙЧ БИ ДЖИ ФОНД ЗА ИНВЕСТИЦИОННИ ИМОТИ АДСИЦ</v>
      </c>
      <c r="B368" s="105" t="str">
        <f t="shared" si="28"/>
        <v>148068097</v>
      </c>
      <c r="C368" s="581">
        <f t="shared" si="29"/>
        <v>45291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17082</v>
      </c>
    </row>
    <row r="369" spans="1:8">
      <c r="A369" s="105" t="str">
        <f t="shared" si="27"/>
        <v>ЕЙЧ БИ ДЖИ ФОНД ЗА ИНВЕСТИЦИОННИ ИМОТИ АДСИЦ</v>
      </c>
      <c r="B369" s="105" t="str">
        <f t="shared" si="28"/>
        <v>148068097</v>
      </c>
      <c r="C369" s="581">
        <f t="shared" si="29"/>
        <v>45291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ЕЙЧ БИ ДЖИ ФОНД ЗА ИНВЕСТИЦИОННИ ИМОТИ АДСИЦ</v>
      </c>
      <c r="B370" s="105" t="str">
        <f t="shared" si="28"/>
        <v>148068097</v>
      </c>
      <c r="C370" s="581">
        <f t="shared" si="29"/>
        <v>45291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ЕЙЧ БИ ДЖИ ФОНД ЗА ИНВЕСТИЦИОННИ ИМОТИ АДСИЦ</v>
      </c>
      <c r="B371" s="105" t="str">
        <f t="shared" si="28"/>
        <v>148068097</v>
      </c>
      <c r="C371" s="581">
        <f t="shared" si="29"/>
        <v>45291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17082</v>
      </c>
    </row>
    <row r="372" spans="1:8">
      <c r="A372" s="105" t="str">
        <f t="shared" si="27"/>
        <v>ЕЙЧ БИ ДЖИ ФОНД ЗА ИНВЕСТИЦИОННИ ИМОТИ АДСИЦ</v>
      </c>
      <c r="B372" s="105" t="str">
        <f t="shared" si="28"/>
        <v>148068097</v>
      </c>
      <c r="C372" s="581">
        <f t="shared" si="29"/>
        <v>45291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ЕЙЧ БИ ДЖИ ФОНД ЗА ИНВЕСТИЦИОННИ ИМОТИ АДСИЦ</v>
      </c>
      <c r="B373" s="105" t="str">
        <f t="shared" si="28"/>
        <v>148068097</v>
      </c>
      <c r="C373" s="581">
        <f t="shared" si="29"/>
        <v>45291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ЕЙЧ БИ ДЖИ ФОНД ЗА ИНВЕСТИЦИОННИ ИМОТИ АДСИЦ</v>
      </c>
      <c r="B374" s="105" t="str">
        <f t="shared" si="28"/>
        <v>148068097</v>
      </c>
      <c r="C374" s="581">
        <f t="shared" si="29"/>
        <v>45291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ЕЙЧ БИ ДЖИ ФОНД ЗА ИНВЕСТИЦИОННИ ИМОТИ АДСИЦ</v>
      </c>
      <c r="B375" s="105" t="str">
        <f t="shared" si="28"/>
        <v>148068097</v>
      </c>
      <c r="C375" s="581">
        <f t="shared" si="29"/>
        <v>45291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ЕЙЧ БИ ДЖИ ФОНД ЗА ИНВЕСТИЦИОННИ ИМОТИ АДСИЦ</v>
      </c>
      <c r="B376" s="105" t="str">
        <f t="shared" si="28"/>
        <v>148068097</v>
      </c>
      <c r="C376" s="581">
        <f t="shared" si="29"/>
        <v>45291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ЕЙЧ БИ ДЖИ ФОНД ЗА ИНВЕСТИЦИОННИ ИМОТИ АДСИЦ</v>
      </c>
      <c r="B377" s="105" t="str">
        <f t="shared" si="28"/>
        <v>148068097</v>
      </c>
      <c r="C377" s="581">
        <f t="shared" si="29"/>
        <v>45291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ЕЙЧ БИ ДЖИ ФОНД ЗА ИНВЕСТИЦИОННИ ИМОТИ АДСИЦ</v>
      </c>
      <c r="B378" s="105" t="str">
        <f t="shared" si="28"/>
        <v>148068097</v>
      </c>
      <c r="C378" s="581">
        <f t="shared" si="29"/>
        <v>45291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ЕЙЧ БИ ДЖИ ФОНД ЗА ИНВЕСТИЦИОННИ ИМОТИ АДСИЦ</v>
      </c>
      <c r="B379" s="105" t="str">
        <f t="shared" si="28"/>
        <v>148068097</v>
      </c>
      <c r="C379" s="581">
        <f t="shared" si="29"/>
        <v>45291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ЕЙЧ БИ ДЖИ ФОНД ЗА ИНВЕСТИЦИОННИ ИМОТИ АДСИЦ</v>
      </c>
      <c r="B380" s="105" t="str">
        <f t="shared" si="28"/>
        <v>148068097</v>
      </c>
      <c r="C380" s="581">
        <f t="shared" si="29"/>
        <v>45291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ЕЙЧ БИ ДЖИ ФОНД ЗА ИНВЕСТИЦИОННИ ИМОТИ АДСИЦ</v>
      </c>
      <c r="B381" s="105" t="str">
        <f t="shared" si="28"/>
        <v>148068097</v>
      </c>
      <c r="C381" s="581">
        <f t="shared" si="29"/>
        <v>45291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ЕЙЧ БИ ДЖИ ФОНД ЗА ИНВЕСТИЦИОННИ ИМОТИ АДСИЦ</v>
      </c>
      <c r="B382" s="105" t="str">
        <f t="shared" si="28"/>
        <v>148068097</v>
      </c>
      <c r="C382" s="581">
        <f t="shared" si="29"/>
        <v>45291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ЕЙЧ БИ ДЖИ ФОНД ЗА ИНВЕСТИЦИОННИ ИМОТИ АДСИЦ</v>
      </c>
      <c r="B383" s="105" t="str">
        <f t="shared" si="28"/>
        <v>148068097</v>
      </c>
      <c r="C383" s="581">
        <f t="shared" si="29"/>
        <v>45291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ЕЙЧ БИ ДЖИ ФОНД ЗА ИНВЕСТИЦИОННИ ИМОТИ АДСИЦ</v>
      </c>
      <c r="B384" s="105" t="str">
        <f t="shared" si="28"/>
        <v>148068097</v>
      </c>
      <c r="C384" s="581">
        <f t="shared" si="29"/>
        <v>45291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ЕЙЧ БИ ДЖИ ФОНД ЗА ИНВЕСТИЦИОННИ ИМОТИ АДСИЦ</v>
      </c>
      <c r="B385" s="105" t="str">
        <f t="shared" si="28"/>
        <v>148068097</v>
      </c>
      <c r="C385" s="581">
        <f t="shared" si="29"/>
        <v>45291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ЕЙЧ БИ ДЖИ ФОНД ЗА ИНВЕСТИЦИОННИ ИМОТИ АДСИЦ</v>
      </c>
      <c r="B386" s="105" t="str">
        <f t="shared" si="28"/>
        <v>148068097</v>
      </c>
      <c r="C386" s="581">
        <f t="shared" si="29"/>
        <v>45291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ЕЙЧ БИ ДЖИ ФОНД ЗА ИНВЕСТИЦИОННИ ИМОТИ АДСИЦ</v>
      </c>
      <c r="B387" s="105" t="str">
        <f t="shared" si="28"/>
        <v>148068097</v>
      </c>
      <c r="C387" s="581">
        <f t="shared" si="29"/>
        <v>45291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ЕЙЧ БИ ДЖИ ФОНД ЗА ИНВЕСТИЦИОННИ ИМОТИ АДСИЦ</v>
      </c>
      <c r="B388" s="105" t="str">
        <f t="shared" si="28"/>
        <v>148068097</v>
      </c>
      <c r="C388" s="581">
        <f t="shared" si="29"/>
        <v>45291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ЕЙЧ БИ ДЖИ ФОНД ЗА ИНВЕСТИЦИОННИ ИМОТИ АДСИЦ</v>
      </c>
      <c r="B389" s="105" t="str">
        <f t="shared" si="28"/>
        <v>148068097</v>
      </c>
      <c r="C389" s="581">
        <f t="shared" si="29"/>
        <v>45291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ЕЙЧ БИ ДЖИ ФОНД ЗА ИНВЕСТИЦИОННИ ИМОТИ АДСИЦ</v>
      </c>
      <c r="B390" s="105" t="str">
        <f t="shared" si="28"/>
        <v>148068097</v>
      </c>
      <c r="C390" s="581">
        <f t="shared" si="29"/>
        <v>45291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ЕЙЧ БИ ДЖИ ФОНД ЗА ИНВЕСТИЦИОННИ ИМОТИ АДСИЦ</v>
      </c>
      <c r="B391" s="105" t="str">
        <f t="shared" si="28"/>
        <v>148068097</v>
      </c>
      <c r="C391" s="581">
        <f t="shared" si="29"/>
        <v>45291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ЕЙЧ БИ ДЖИ ФОНД ЗА ИНВЕСТИЦИОННИ ИМОТИ АДСИЦ</v>
      </c>
      <c r="B392" s="105" t="str">
        <f t="shared" si="28"/>
        <v>148068097</v>
      </c>
      <c r="C392" s="581">
        <f t="shared" si="29"/>
        <v>45291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ЕЙЧ БИ ДЖИ ФОНД ЗА ИНВЕСТИЦИОННИ ИМОТИ АДСИЦ</v>
      </c>
      <c r="B393" s="105" t="str">
        <f t="shared" si="28"/>
        <v>148068097</v>
      </c>
      <c r="C393" s="581">
        <f t="shared" si="29"/>
        <v>45291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ЕЙЧ БИ ДЖИ ФОНД ЗА ИНВЕСТИЦИОННИ ИМОТИ АДСИЦ</v>
      </c>
      <c r="B394" s="105" t="str">
        <f t="shared" si="28"/>
        <v>148068097</v>
      </c>
      <c r="C394" s="581">
        <f t="shared" si="29"/>
        <v>45291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ЕЙЧ БИ ДЖИ ФОНД ЗА ИНВЕСТИЦИОННИ ИМОТИ АДСИЦ</v>
      </c>
      <c r="B395" s="105" t="str">
        <f t="shared" si="28"/>
        <v>148068097</v>
      </c>
      <c r="C395" s="581">
        <f t="shared" si="29"/>
        <v>45291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ЕЙЧ БИ ДЖИ ФОНД ЗА ИНВЕСТИЦИОННИ ИМОТИ АДСИЦ</v>
      </c>
      <c r="B396" s="105" t="str">
        <f t="shared" si="28"/>
        <v>148068097</v>
      </c>
      <c r="C396" s="581">
        <f t="shared" si="29"/>
        <v>45291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ЕЙЧ БИ ДЖИ ФОНД ЗА ИНВЕСТИЦИОННИ ИМОТИ АДСИЦ</v>
      </c>
      <c r="B397" s="105" t="str">
        <f t="shared" si="28"/>
        <v>148068097</v>
      </c>
      <c r="C397" s="581">
        <f t="shared" si="29"/>
        <v>45291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ЕЙЧ БИ ДЖИ ФОНД ЗА ИНВЕСТИЦИОННИ ИМОТИ АДСИЦ</v>
      </c>
      <c r="B398" s="105" t="str">
        <f t="shared" si="28"/>
        <v>148068097</v>
      </c>
      <c r="C398" s="581">
        <f t="shared" si="29"/>
        <v>45291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ЕЙЧ БИ ДЖИ ФОНД ЗА ИНВЕСТИЦИОННИ ИМОТИ АДСИЦ</v>
      </c>
      <c r="B399" s="105" t="str">
        <f t="shared" si="28"/>
        <v>148068097</v>
      </c>
      <c r="C399" s="581">
        <f t="shared" si="29"/>
        <v>45291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ЕЙЧ БИ ДЖИ ФОНД ЗА ИНВЕСТИЦИОННИ ИМОТИ АДСИЦ</v>
      </c>
      <c r="B400" s="105" t="str">
        <f t="shared" si="28"/>
        <v>148068097</v>
      </c>
      <c r="C400" s="581">
        <f t="shared" si="29"/>
        <v>45291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ЕЙЧ БИ ДЖИ ФОНД ЗА ИНВЕСТИЦИОННИ ИМОТИ АДСИЦ</v>
      </c>
      <c r="B401" s="105" t="str">
        <f t="shared" si="28"/>
        <v>148068097</v>
      </c>
      <c r="C401" s="581">
        <f t="shared" si="29"/>
        <v>45291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ЕЙЧ БИ ДЖИ ФОНД ЗА ИНВЕСТИЦИОННИ ИМОТИ АДСИЦ</v>
      </c>
      <c r="B402" s="105" t="str">
        <f t="shared" si="28"/>
        <v>148068097</v>
      </c>
      <c r="C402" s="581">
        <f t="shared" si="29"/>
        <v>45291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ЕЙЧ БИ ДЖИ ФОНД ЗА ИНВЕСТИЦИОННИ ИМОТИ АДСИЦ</v>
      </c>
      <c r="B403" s="105" t="str">
        <f t="shared" si="28"/>
        <v>148068097</v>
      </c>
      <c r="C403" s="581">
        <f t="shared" si="29"/>
        <v>45291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ЕЙЧ БИ ДЖИ ФОНД ЗА ИНВЕСТИЦИОННИ ИМОТИ АДСИЦ</v>
      </c>
      <c r="B404" s="105" t="str">
        <f t="shared" si="28"/>
        <v>148068097</v>
      </c>
      <c r="C404" s="581">
        <f t="shared" si="29"/>
        <v>45291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ЕЙЧ БИ ДЖИ ФОНД ЗА ИНВЕСТИЦИОННИ ИМОТИ АДСИЦ</v>
      </c>
      <c r="B405" s="105" t="str">
        <f t="shared" si="28"/>
        <v>148068097</v>
      </c>
      <c r="C405" s="581">
        <f t="shared" si="29"/>
        <v>45291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ЕЙЧ БИ ДЖИ ФОНД ЗА ИНВЕСТИЦИОННИ ИМОТИ АДСИЦ</v>
      </c>
      <c r="B406" s="105" t="str">
        <f t="shared" si="28"/>
        <v>148068097</v>
      </c>
      <c r="C406" s="581">
        <f t="shared" si="29"/>
        <v>45291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ЕЙЧ БИ ДЖИ ФОНД ЗА ИНВЕСТИЦИОННИ ИМОТИ АДСИЦ</v>
      </c>
      <c r="B407" s="105" t="str">
        <f t="shared" si="28"/>
        <v>148068097</v>
      </c>
      <c r="C407" s="581">
        <f t="shared" si="29"/>
        <v>45291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ЕЙЧ БИ ДЖИ ФОНД ЗА ИНВЕСТИЦИОННИ ИМОТИ АДСИЦ</v>
      </c>
      <c r="B408" s="105" t="str">
        <f t="shared" si="28"/>
        <v>148068097</v>
      </c>
      <c r="C408" s="581">
        <f t="shared" si="29"/>
        <v>45291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ЕЙЧ БИ ДЖИ ФОНД ЗА ИНВЕСТИЦИОННИ ИМОТИ АДСИЦ</v>
      </c>
      <c r="B409" s="105" t="str">
        <f t="shared" si="28"/>
        <v>148068097</v>
      </c>
      <c r="C409" s="581">
        <f t="shared" si="29"/>
        <v>45291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ЕЙЧ БИ ДЖИ ФОНД ЗА ИНВЕСТИЦИОННИ ИМОТИ АДСИЦ</v>
      </c>
      <c r="B410" s="105" t="str">
        <f t="shared" ref="B410:B459" si="31">pdeBulstat</f>
        <v>148068097</v>
      </c>
      <c r="C410" s="581">
        <f t="shared" ref="C410:C459" si="32">endDate</f>
        <v>45291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ЕЙЧ БИ ДЖИ ФОНД ЗА ИНВЕСТИЦИОННИ ИМОТИ АДСИЦ</v>
      </c>
      <c r="B411" s="105" t="str">
        <f t="shared" si="31"/>
        <v>148068097</v>
      </c>
      <c r="C411" s="581">
        <f t="shared" si="32"/>
        <v>45291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ЕЙЧ БИ ДЖИ ФОНД ЗА ИНВЕСТИЦИОННИ ИМОТИ АДСИЦ</v>
      </c>
      <c r="B412" s="105" t="str">
        <f t="shared" si="31"/>
        <v>148068097</v>
      </c>
      <c r="C412" s="581">
        <f t="shared" si="32"/>
        <v>45291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ЕЙЧ БИ ДЖИ ФОНД ЗА ИНВЕСТИЦИОННИ ИМОТИ АДСИЦ</v>
      </c>
      <c r="B413" s="105" t="str">
        <f t="shared" si="31"/>
        <v>148068097</v>
      </c>
      <c r="C413" s="581">
        <f t="shared" si="32"/>
        <v>45291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ЕЙЧ БИ ДЖИ ФОНД ЗА ИНВЕСТИЦИОННИ ИМОТИ АДСИЦ</v>
      </c>
      <c r="B414" s="105" t="str">
        <f t="shared" si="31"/>
        <v>148068097</v>
      </c>
      <c r="C414" s="581">
        <f t="shared" si="32"/>
        <v>45291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ЕЙЧ БИ ДЖИ ФОНД ЗА ИНВЕСТИЦИОННИ ИМОТИ АДСИЦ</v>
      </c>
      <c r="B415" s="105" t="str">
        <f t="shared" si="31"/>
        <v>148068097</v>
      </c>
      <c r="C415" s="581">
        <f t="shared" si="32"/>
        <v>45291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ЕЙЧ БИ ДЖИ ФОНД ЗА ИНВЕСТИЦИОННИ ИМОТИ АДСИЦ</v>
      </c>
      <c r="B416" s="105" t="str">
        <f t="shared" si="31"/>
        <v>148068097</v>
      </c>
      <c r="C416" s="581">
        <f t="shared" si="32"/>
        <v>45291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18530</v>
      </c>
    </row>
    <row r="417" spans="1:8">
      <c r="A417" s="105" t="str">
        <f t="shared" si="30"/>
        <v>ЕЙЧ БИ ДЖИ ФОНД ЗА ИНВЕСТИЦИОННИ ИМОТИ АДСИЦ</v>
      </c>
      <c r="B417" s="105" t="str">
        <f t="shared" si="31"/>
        <v>148068097</v>
      </c>
      <c r="C417" s="581">
        <f t="shared" si="32"/>
        <v>45291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ЕЙЧ БИ ДЖИ ФОНД ЗА ИНВЕСТИЦИОННИ ИМОТИ АДСИЦ</v>
      </c>
      <c r="B418" s="105" t="str">
        <f t="shared" si="31"/>
        <v>148068097</v>
      </c>
      <c r="C418" s="581">
        <f t="shared" si="32"/>
        <v>45291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ЕЙЧ БИ ДЖИ ФОНД ЗА ИНВЕСТИЦИОННИ ИМОТИ АДСИЦ</v>
      </c>
      <c r="B419" s="105" t="str">
        <f t="shared" si="31"/>
        <v>148068097</v>
      </c>
      <c r="C419" s="581">
        <f t="shared" si="32"/>
        <v>45291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ЕЙЧ БИ ДЖИ ФОНД ЗА ИНВЕСТИЦИОННИ ИМОТИ АДСИЦ</v>
      </c>
      <c r="B420" s="105" t="str">
        <f t="shared" si="31"/>
        <v>148068097</v>
      </c>
      <c r="C420" s="581">
        <f t="shared" si="32"/>
        <v>45291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18530</v>
      </c>
    </row>
    <row r="421" spans="1:8">
      <c r="A421" s="105" t="str">
        <f t="shared" si="30"/>
        <v>ЕЙЧ БИ ДЖИ ФОНД ЗА ИНВЕСТИЦИОННИ ИМОТИ АДСИЦ</v>
      </c>
      <c r="B421" s="105" t="str">
        <f t="shared" si="31"/>
        <v>148068097</v>
      </c>
      <c r="C421" s="581">
        <f t="shared" si="32"/>
        <v>45291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888</v>
      </c>
    </row>
    <row r="422" spans="1:8">
      <c r="A422" s="105" t="str">
        <f t="shared" si="30"/>
        <v>ЕЙЧ БИ ДЖИ ФОНД ЗА ИНВЕСТИЦИОННИ ИМОТИ АДСИЦ</v>
      </c>
      <c r="B422" s="105" t="str">
        <f t="shared" si="31"/>
        <v>148068097</v>
      </c>
      <c r="C422" s="581">
        <f t="shared" si="32"/>
        <v>45291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-578</v>
      </c>
    </row>
    <row r="423" spans="1:8">
      <c r="A423" s="105" t="str">
        <f t="shared" si="30"/>
        <v>ЕЙЧ БИ ДЖИ ФОНД ЗА ИНВЕСТИЦИОННИ ИМОТИ АДСИЦ</v>
      </c>
      <c r="B423" s="105" t="str">
        <f t="shared" si="31"/>
        <v>148068097</v>
      </c>
      <c r="C423" s="581">
        <f t="shared" si="32"/>
        <v>45291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-578</v>
      </c>
    </row>
    <row r="424" spans="1:8">
      <c r="A424" s="105" t="str">
        <f t="shared" si="30"/>
        <v>ЕЙЧ БИ ДЖИ ФОНД ЗА ИНВЕСТИЦИОННИ ИМОТИ АДСИЦ</v>
      </c>
      <c r="B424" s="105" t="str">
        <f t="shared" si="31"/>
        <v>148068097</v>
      </c>
      <c r="C424" s="581">
        <f t="shared" si="32"/>
        <v>45291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ЕЙЧ БИ ДЖИ ФОНД ЗА ИНВЕСТИЦИОННИ ИМОТИ АДСИЦ</v>
      </c>
      <c r="B425" s="105" t="str">
        <f t="shared" si="31"/>
        <v>148068097</v>
      </c>
      <c r="C425" s="581">
        <f t="shared" si="32"/>
        <v>45291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ЕЙЧ БИ ДЖИ ФОНД ЗА ИНВЕСТИЦИОННИ ИМОТИ АДСИЦ</v>
      </c>
      <c r="B426" s="105" t="str">
        <f t="shared" si="31"/>
        <v>148068097</v>
      </c>
      <c r="C426" s="581">
        <f t="shared" si="32"/>
        <v>45291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ЕЙЧ БИ ДЖИ ФОНД ЗА ИНВЕСТИЦИОННИ ИМОТИ АДСИЦ</v>
      </c>
      <c r="B427" s="105" t="str">
        <f t="shared" si="31"/>
        <v>148068097</v>
      </c>
      <c r="C427" s="581">
        <f t="shared" si="32"/>
        <v>45291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ЕЙЧ БИ ДЖИ ФОНД ЗА ИНВЕСТИЦИОННИ ИМОТИ АДСИЦ</v>
      </c>
      <c r="B428" s="105" t="str">
        <f t="shared" si="31"/>
        <v>148068097</v>
      </c>
      <c r="C428" s="581">
        <f t="shared" si="32"/>
        <v>45291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ЕЙЧ БИ ДЖИ ФОНД ЗА ИНВЕСТИЦИОННИ ИМОТИ АДСИЦ</v>
      </c>
      <c r="B429" s="105" t="str">
        <f t="shared" si="31"/>
        <v>148068097</v>
      </c>
      <c r="C429" s="581">
        <f t="shared" si="32"/>
        <v>45291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ЕЙЧ БИ ДЖИ ФОНД ЗА ИНВЕСТИЦИОННИ ИМОТИ АДСИЦ</v>
      </c>
      <c r="B430" s="105" t="str">
        <f t="shared" si="31"/>
        <v>148068097</v>
      </c>
      <c r="C430" s="581">
        <f t="shared" si="32"/>
        <v>45291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ЕЙЧ БИ ДЖИ ФОНД ЗА ИНВЕСТИЦИОННИ ИМОТИ АДСИЦ</v>
      </c>
      <c r="B431" s="105" t="str">
        <f t="shared" si="31"/>
        <v>148068097</v>
      </c>
      <c r="C431" s="581">
        <f t="shared" si="32"/>
        <v>45291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ЕЙЧ БИ ДЖИ ФОНД ЗА ИНВЕСТИЦИОННИ ИМОТИ АДСИЦ</v>
      </c>
      <c r="B432" s="105" t="str">
        <f t="shared" si="31"/>
        <v>148068097</v>
      </c>
      <c r="C432" s="581">
        <f t="shared" si="32"/>
        <v>45291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ЕЙЧ БИ ДЖИ ФОНД ЗА ИНВЕСТИЦИОННИ ИМОТИ АДСИЦ</v>
      </c>
      <c r="B433" s="105" t="str">
        <f t="shared" si="31"/>
        <v>148068097</v>
      </c>
      <c r="C433" s="581">
        <f t="shared" si="32"/>
        <v>45291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ЕЙЧ БИ ДЖИ ФОНД ЗА ИНВЕСТИЦИОННИ ИМОТИ АДСИЦ</v>
      </c>
      <c r="B434" s="105" t="str">
        <f t="shared" si="31"/>
        <v>148068097</v>
      </c>
      <c r="C434" s="581">
        <f t="shared" si="32"/>
        <v>45291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18840</v>
      </c>
    </row>
    <row r="435" spans="1:8">
      <c r="A435" s="105" t="str">
        <f t="shared" si="30"/>
        <v>ЕЙЧ БИ ДЖИ ФОНД ЗА ИНВЕСТИЦИОННИ ИМОТИ АДСИЦ</v>
      </c>
      <c r="B435" s="105" t="str">
        <f t="shared" si="31"/>
        <v>148068097</v>
      </c>
      <c r="C435" s="581">
        <f t="shared" si="32"/>
        <v>45291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ЕЙЧ БИ ДЖИ ФОНД ЗА ИНВЕСТИЦИОННИ ИМОТИ АДСИЦ</v>
      </c>
      <c r="B436" s="105" t="str">
        <f t="shared" si="31"/>
        <v>148068097</v>
      </c>
      <c r="C436" s="581">
        <f t="shared" si="32"/>
        <v>45291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ЕЙЧ БИ ДЖИ ФОНД ЗА ИНВЕСТИЦИОННИ ИМОТИ АДСИЦ</v>
      </c>
      <c r="B437" s="105" t="str">
        <f t="shared" si="31"/>
        <v>148068097</v>
      </c>
      <c r="C437" s="581">
        <f t="shared" si="32"/>
        <v>45291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18840</v>
      </c>
    </row>
    <row r="438" spans="1:8">
      <c r="A438" s="105" t="str">
        <f t="shared" si="30"/>
        <v>ЕЙЧ БИ ДЖИ ФОНД ЗА ИНВЕСТИЦИОННИ ИМОТИ АДСИЦ</v>
      </c>
      <c r="B438" s="105" t="str">
        <f t="shared" si="31"/>
        <v>148068097</v>
      </c>
      <c r="C438" s="581">
        <f t="shared" si="32"/>
        <v>45291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ЕЙЧ БИ ДЖИ ФОНД ЗА ИНВЕСТИЦИОННИ ИМОТИ АДСИЦ</v>
      </c>
      <c r="B439" s="105" t="str">
        <f t="shared" si="31"/>
        <v>148068097</v>
      </c>
      <c r="C439" s="581">
        <f t="shared" si="32"/>
        <v>45291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ЕЙЧ БИ ДЖИ ФОНД ЗА ИНВЕСТИЦИОННИ ИМОТИ АДСИЦ</v>
      </c>
      <c r="B440" s="105" t="str">
        <f t="shared" si="31"/>
        <v>148068097</v>
      </c>
      <c r="C440" s="581">
        <f t="shared" si="32"/>
        <v>45291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ЕЙЧ БИ ДЖИ ФОНД ЗА ИНВЕСТИЦИОННИ ИМОТИ АДСИЦ</v>
      </c>
      <c r="B441" s="105" t="str">
        <f t="shared" si="31"/>
        <v>148068097</v>
      </c>
      <c r="C441" s="581">
        <f t="shared" si="32"/>
        <v>45291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ЕЙЧ БИ ДЖИ ФОНД ЗА ИНВЕСТИЦИОННИ ИМОТИ АДСИЦ</v>
      </c>
      <c r="B442" s="105" t="str">
        <f t="shared" si="31"/>
        <v>148068097</v>
      </c>
      <c r="C442" s="581">
        <f t="shared" si="32"/>
        <v>45291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ЕЙЧ БИ ДЖИ ФОНД ЗА ИНВЕСТИЦИОННИ ИМОТИ АДСИЦ</v>
      </c>
      <c r="B443" s="105" t="str">
        <f t="shared" si="31"/>
        <v>148068097</v>
      </c>
      <c r="C443" s="581">
        <f t="shared" si="32"/>
        <v>45291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ЕЙЧ БИ ДЖИ ФОНД ЗА ИНВЕСТИЦИОННИ ИМОТИ АДСИЦ</v>
      </c>
      <c r="B444" s="105" t="str">
        <f t="shared" si="31"/>
        <v>148068097</v>
      </c>
      <c r="C444" s="581">
        <f t="shared" si="32"/>
        <v>45291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ЕЙЧ БИ ДЖИ ФОНД ЗА ИНВЕСТИЦИОННИ ИМОТИ АДСИЦ</v>
      </c>
      <c r="B445" s="105" t="str">
        <f t="shared" si="31"/>
        <v>148068097</v>
      </c>
      <c r="C445" s="581">
        <f t="shared" si="32"/>
        <v>45291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ЕЙЧ БИ ДЖИ ФОНД ЗА ИНВЕСТИЦИОННИ ИМОТИ АДСИЦ</v>
      </c>
      <c r="B446" s="105" t="str">
        <f t="shared" si="31"/>
        <v>148068097</v>
      </c>
      <c r="C446" s="581">
        <f t="shared" si="32"/>
        <v>45291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ЕЙЧ БИ ДЖИ ФОНД ЗА ИНВЕСТИЦИОННИ ИМОТИ АДСИЦ</v>
      </c>
      <c r="B447" s="105" t="str">
        <f t="shared" si="31"/>
        <v>148068097</v>
      </c>
      <c r="C447" s="581">
        <f t="shared" si="32"/>
        <v>45291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ЕЙЧ БИ ДЖИ ФОНД ЗА ИНВЕСТИЦИОННИ ИМОТИ АДСИЦ</v>
      </c>
      <c r="B448" s="105" t="str">
        <f t="shared" si="31"/>
        <v>148068097</v>
      </c>
      <c r="C448" s="581">
        <f t="shared" si="32"/>
        <v>45291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ЕЙЧ БИ ДЖИ ФОНД ЗА ИНВЕСТИЦИОННИ ИМОТИ АДСИЦ</v>
      </c>
      <c r="B449" s="105" t="str">
        <f t="shared" si="31"/>
        <v>148068097</v>
      </c>
      <c r="C449" s="581">
        <f t="shared" si="32"/>
        <v>45291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ЕЙЧ БИ ДЖИ ФОНД ЗА ИНВЕСТИЦИОННИ ИМОТИ АДСИЦ</v>
      </c>
      <c r="B450" s="105" t="str">
        <f t="shared" si="31"/>
        <v>148068097</v>
      </c>
      <c r="C450" s="581">
        <f t="shared" si="32"/>
        <v>45291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ЕЙЧ БИ ДЖИ ФОНД ЗА ИНВЕСТИЦИОННИ ИМОТИ АДСИЦ</v>
      </c>
      <c r="B451" s="105" t="str">
        <f t="shared" si="31"/>
        <v>148068097</v>
      </c>
      <c r="C451" s="581">
        <f t="shared" si="32"/>
        <v>45291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ЕЙЧ БИ ДЖИ ФОНД ЗА ИНВЕСТИЦИОННИ ИМОТИ АДСИЦ</v>
      </c>
      <c r="B452" s="105" t="str">
        <f t="shared" si="31"/>
        <v>148068097</v>
      </c>
      <c r="C452" s="581">
        <f t="shared" si="32"/>
        <v>45291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ЕЙЧ БИ ДЖИ ФОНД ЗА ИНВЕСТИЦИОННИ ИМОТИ АДСИЦ</v>
      </c>
      <c r="B453" s="105" t="str">
        <f t="shared" si="31"/>
        <v>148068097</v>
      </c>
      <c r="C453" s="581">
        <f t="shared" si="32"/>
        <v>45291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ЕЙЧ БИ ДЖИ ФОНД ЗА ИНВЕСТИЦИОННИ ИМОТИ АДСИЦ</v>
      </c>
      <c r="B454" s="105" t="str">
        <f t="shared" si="31"/>
        <v>148068097</v>
      </c>
      <c r="C454" s="581">
        <f t="shared" si="32"/>
        <v>45291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ЕЙЧ БИ ДЖИ ФОНД ЗА ИНВЕСТИЦИОННИ ИМОТИ АДСИЦ</v>
      </c>
      <c r="B455" s="105" t="str">
        <f t="shared" si="31"/>
        <v>148068097</v>
      </c>
      <c r="C455" s="581">
        <f t="shared" si="32"/>
        <v>45291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ЕЙЧ БИ ДЖИ ФОНД ЗА ИНВЕСТИЦИОННИ ИМОТИ АДСИЦ</v>
      </c>
      <c r="B456" s="105" t="str">
        <f t="shared" si="31"/>
        <v>148068097</v>
      </c>
      <c r="C456" s="581">
        <f t="shared" si="32"/>
        <v>45291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ЕЙЧ БИ ДЖИ ФОНД ЗА ИНВЕСТИЦИОННИ ИМОТИ АДСИЦ</v>
      </c>
      <c r="B457" s="105" t="str">
        <f t="shared" si="31"/>
        <v>148068097</v>
      </c>
      <c r="C457" s="581">
        <f t="shared" si="32"/>
        <v>45291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ЕЙЧ БИ ДЖИ ФОНД ЗА ИНВЕСТИЦИОННИ ИМОТИ АДСИЦ</v>
      </c>
      <c r="B458" s="105" t="str">
        <f t="shared" si="31"/>
        <v>148068097</v>
      </c>
      <c r="C458" s="581">
        <f t="shared" si="32"/>
        <v>45291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ЕЙЧ БИ ДЖИ ФОНД ЗА ИНВЕСТИЦИОННИ ИМОТИ АДСИЦ</v>
      </c>
      <c r="B459" s="105" t="str">
        <f t="shared" si="31"/>
        <v>148068097</v>
      </c>
      <c r="C459" s="581">
        <f t="shared" si="32"/>
        <v>45291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ЕЙЧ БИ ДЖИ ФОНД ЗА ИНВЕСТИЦИОННИ ИМОТИ АДСИЦ</v>
      </c>
      <c r="B461" s="105" t="str">
        <f t="shared" ref="B461:B524" si="34">pdeBulstat</f>
        <v>148068097</v>
      </c>
      <c r="C461" s="581">
        <f t="shared" ref="C461:C524" si="35">endDate</f>
        <v>45291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ЕЙЧ БИ ДЖИ ФОНД ЗА ИНВЕСТИЦИОННИ ИМОТИ АДСИЦ</v>
      </c>
      <c r="B462" s="105" t="str">
        <f t="shared" si="34"/>
        <v>148068097</v>
      </c>
      <c r="C462" s="581">
        <f t="shared" si="35"/>
        <v>45291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ЕЙЧ БИ ДЖИ ФОНД ЗА ИНВЕСТИЦИОННИ ИМОТИ АДСИЦ</v>
      </c>
      <c r="B463" s="105" t="str">
        <f t="shared" si="34"/>
        <v>148068097</v>
      </c>
      <c r="C463" s="581">
        <f t="shared" si="35"/>
        <v>45291</v>
      </c>
      <c r="D463" s="105" t="s">
        <v>529</v>
      </c>
      <c r="E463" s="496">
        <v>1</v>
      </c>
      <c r="F463" s="105" t="s">
        <v>528</v>
      </c>
      <c r="H463" s="105">
        <f>'Справка 6'!D13</f>
        <v>51</v>
      </c>
    </row>
    <row r="464" spans="1:8">
      <c r="A464" s="105" t="str">
        <f t="shared" si="33"/>
        <v>ЕЙЧ БИ ДЖИ ФОНД ЗА ИНВЕСТИЦИОННИ ИМОТИ АДСИЦ</v>
      </c>
      <c r="B464" s="105" t="str">
        <f t="shared" si="34"/>
        <v>148068097</v>
      </c>
      <c r="C464" s="581">
        <f t="shared" si="35"/>
        <v>45291</v>
      </c>
      <c r="D464" s="105" t="s">
        <v>532</v>
      </c>
      <c r="E464" s="496">
        <v>1</v>
      </c>
      <c r="F464" s="105" t="s">
        <v>531</v>
      </c>
      <c r="H464" s="105">
        <f>'Справка 6'!D14</f>
        <v>28</v>
      </c>
    </row>
    <row r="465" spans="1:8">
      <c r="A465" s="105" t="str">
        <f t="shared" si="33"/>
        <v>ЕЙЧ БИ ДЖИ ФОНД ЗА ИНВЕСТИЦИОННИ ИМОТИ АДСИЦ</v>
      </c>
      <c r="B465" s="105" t="str">
        <f t="shared" si="34"/>
        <v>148068097</v>
      </c>
      <c r="C465" s="581">
        <f t="shared" si="35"/>
        <v>45291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ЕЙЧ БИ ДЖИ ФОНД ЗА ИНВЕСТИЦИОННИ ИМОТИ АДСИЦ</v>
      </c>
      <c r="B466" s="105" t="str">
        <f t="shared" si="34"/>
        <v>148068097</v>
      </c>
      <c r="C466" s="581">
        <f t="shared" si="35"/>
        <v>45291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ЕЙЧ БИ ДЖИ ФОНД ЗА ИНВЕСТИЦИОННИ ИМОТИ АДСИЦ</v>
      </c>
      <c r="B467" s="105" t="str">
        <f t="shared" si="34"/>
        <v>148068097</v>
      </c>
      <c r="C467" s="581">
        <f t="shared" si="35"/>
        <v>45291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ЕЙЧ БИ ДЖИ ФОНД ЗА ИНВЕСТИЦИОННИ ИМОТИ АДСИЦ</v>
      </c>
      <c r="B468" s="105" t="str">
        <f t="shared" si="34"/>
        <v>148068097</v>
      </c>
      <c r="C468" s="581">
        <f t="shared" si="35"/>
        <v>45291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ЕЙЧ БИ ДЖИ ФОНД ЗА ИНВЕСТИЦИОННИ ИМОТИ АДСИЦ</v>
      </c>
      <c r="B469" s="105" t="str">
        <f t="shared" si="34"/>
        <v>148068097</v>
      </c>
      <c r="C469" s="581">
        <f t="shared" si="35"/>
        <v>45291</v>
      </c>
      <c r="D469" s="105" t="s">
        <v>545</v>
      </c>
      <c r="E469" s="496">
        <v>1</v>
      </c>
      <c r="F469" s="105" t="s">
        <v>828</v>
      </c>
      <c r="H469" s="105">
        <f>'Справка 6'!D19</f>
        <v>79</v>
      </c>
    </row>
    <row r="470" spans="1:8">
      <c r="A470" s="105" t="str">
        <f t="shared" si="33"/>
        <v>ЕЙЧ БИ ДЖИ ФОНД ЗА ИНВЕСТИЦИОННИ ИМОТИ АДСИЦ</v>
      </c>
      <c r="B470" s="105" t="str">
        <f t="shared" si="34"/>
        <v>148068097</v>
      </c>
      <c r="C470" s="581">
        <f t="shared" si="35"/>
        <v>45291</v>
      </c>
      <c r="D470" s="105" t="s">
        <v>547</v>
      </c>
      <c r="E470" s="496">
        <v>1</v>
      </c>
      <c r="F470" s="105" t="s">
        <v>546</v>
      </c>
      <c r="H470" s="105">
        <f>'Справка 6'!D20</f>
        <v>19739</v>
      </c>
    </row>
    <row r="471" spans="1:8">
      <c r="A471" s="105" t="str">
        <f t="shared" si="33"/>
        <v>ЕЙЧ БИ ДЖИ ФОНД ЗА ИНВЕСТИЦИОННИ ИМОТИ АДСИЦ</v>
      </c>
      <c r="B471" s="105" t="str">
        <f t="shared" si="34"/>
        <v>148068097</v>
      </c>
      <c r="C471" s="581">
        <f t="shared" si="35"/>
        <v>45291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ЕЙЧ БИ ДЖИ ФОНД ЗА ИНВЕСТИЦИОННИ ИМОТИ АДСИЦ</v>
      </c>
      <c r="B472" s="105" t="str">
        <f t="shared" si="34"/>
        <v>148068097</v>
      </c>
      <c r="C472" s="581">
        <f t="shared" si="35"/>
        <v>45291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ЕЙЧ БИ ДЖИ ФОНД ЗА ИНВЕСТИЦИОННИ ИМОТИ АДСИЦ</v>
      </c>
      <c r="B473" s="105" t="str">
        <f t="shared" si="34"/>
        <v>148068097</v>
      </c>
      <c r="C473" s="581">
        <f t="shared" si="35"/>
        <v>45291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ЕЙЧ БИ ДЖИ ФОНД ЗА ИНВЕСТИЦИОННИ ИМОТИ АДСИЦ</v>
      </c>
      <c r="B474" s="105" t="str">
        <f t="shared" si="34"/>
        <v>148068097</v>
      </c>
      <c r="C474" s="581">
        <f t="shared" si="35"/>
        <v>45291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ЕЙЧ БИ ДЖИ ФОНД ЗА ИНВЕСТИЦИОННИ ИМОТИ АДСИЦ</v>
      </c>
      <c r="B475" s="105" t="str">
        <f t="shared" si="34"/>
        <v>148068097</v>
      </c>
      <c r="C475" s="581">
        <f t="shared" si="35"/>
        <v>45291</v>
      </c>
      <c r="D475" s="105" t="s">
        <v>558</v>
      </c>
      <c r="E475" s="496">
        <v>1</v>
      </c>
      <c r="F475" s="105" t="s">
        <v>542</v>
      </c>
      <c r="H475" s="105">
        <f>'Справка 6'!D26</f>
        <v>0</v>
      </c>
    </row>
    <row r="476" spans="1:8">
      <c r="A476" s="105" t="str">
        <f t="shared" si="33"/>
        <v>ЕЙЧ БИ ДЖИ ФОНД ЗА ИНВЕСТИЦИОННИ ИМОТИ АДСИЦ</v>
      </c>
      <c r="B476" s="105" t="str">
        <f t="shared" si="34"/>
        <v>148068097</v>
      </c>
      <c r="C476" s="581">
        <f t="shared" si="35"/>
        <v>45291</v>
      </c>
      <c r="D476" s="105" t="s">
        <v>560</v>
      </c>
      <c r="E476" s="496">
        <v>1</v>
      </c>
      <c r="F476" s="105" t="s">
        <v>863</v>
      </c>
      <c r="H476" s="105">
        <f>'Справка 6'!D27</f>
        <v>0</v>
      </c>
    </row>
    <row r="477" spans="1:8">
      <c r="A477" s="105" t="str">
        <f t="shared" si="33"/>
        <v>ЕЙЧ БИ ДЖИ ФОНД ЗА ИНВЕСТИЦИОННИ ИМОТИ АДСИЦ</v>
      </c>
      <c r="B477" s="105" t="str">
        <f t="shared" si="34"/>
        <v>148068097</v>
      </c>
      <c r="C477" s="581">
        <f t="shared" si="35"/>
        <v>45291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ЕЙЧ БИ ДЖИ ФОНД ЗА ИНВЕСТИЦИОННИ ИМОТИ АДСИЦ</v>
      </c>
      <c r="B478" s="105" t="str">
        <f t="shared" si="34"/>
        <v>148068097</v>
      </c>
      <c r="C478" s="581">
        <f t="shared" si="35"/>
        <v>45291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ЕЙЧ БИ ДЖИ ФОНД ЗА ИНВЕСТИЦИОННИ ИМОТИ АДСИЦ</v>
      </c>
      <c r="B479" s="105" t="str">
        <f t="shared" si="34"/>
        <v>148068097</v>
      </c>
      <c r="C479" s="581">
        <f t="shared" si="35"/>
        <v>45291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ЕЙЧ БИ ДЖИ ФОНД ЗА ИНВЕСТИЦИОННИ ИМОТИ АДСИЦ</v>
      </c>
      <c r="B480" s="105" t="str">
        <f t="shared" si="34"/>
        <v>148068097</v>
      </c>
      <c r="C480" s="581">
        <f t="shared" si="35"/>
        <v>45291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ЕЙЧ БИ ДЖИ ФОНД ЗА ИНВЕСТИЦИОННИ ИМОТИ АДСИЦ</v>
      </c>
      <c r="B481" s="105" t="str">
        <f t="shared" si="34"/>
        <v>148068097</v>
      </c>
      <c r="C481" s="581">
        <f t="shared" si="35"/>
        <v>45291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ЕЙЧ БИ ДЖИ ФОНД ЗА ИНВЕСТИЦИОННИ ИМОТИ АДСИЦ</v>
      </c>
      <c r="B482" s="105" t="str">
        <f t="shared" si="34"/>
        <v>148068097</v>
      </c>
      <c r="C482" s="581">
        <f t="shared" si="35"/>
        <v>45291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ЕЙЧ БИ ДЖИ ФОНД ЗА ИНВЕСТИЦИОННИ ИМОТИ АДСИЦ</v>
      </c>
      <c r="B483" s="105" t="str">
        <f t="shared" si="34"/>
        <v>148068097</v>
      </c>
      <c r="C483" s="581">
        <f t="shared" si="35"/>
        <v>45291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ЕЙЧ БИ ДЖИ ФОНД ЗА ИНВЕСТИЦИОННИ ИМОТИ АДСИЦ</v>
      </c>
      <c r="B484" s="105" t="str">
        <f t="shared" si="34"/>
        <v>148068097</v>
      </c>
      <c r="C484" s="581">
        <f t="shared" si="35"/>
        <v>45291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ЕЙЧ БИ ДЖИ ФОНД ЗА ИНВЕСТИЦИОННИ ИМОТИ АДСИЦ</v>
      </c>
      <c r="B485" s="105" t="str">
        <f t="shared" si="34"/>
        <v>148068097</v>
      </c>
      <c r="C485" s="581">
        <f t="shared" si="35"/>
        <v>45291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ЕЙЧ БИ ДЖИ ФОНД ЗА ИНВЕСТИЦИОННИ ИМОТИ АДСИЦ</v>
      </c>
      <c r="B486" s="105" t="str">
        <f t="shared" si="34"/>
        <v>148068097</v>
      </c>
      <c r="C486" s="581">
        <f t="shared" si="35"/>
        <v>45291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ЕЙЧ БИ ДЖИ ФОНД ЗА ИНВЕСТИЦИОННИ ИМОТИ АДСИЦ</v>
      </c>
      <c r="B487" s="105" t="str">
        <f t="shared" si="34"/>
        <v>148068097</v>
      </c>
      <c r="C487" s="581">
        <f t="shared" si="35"/>
        <v>45291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ЕЙЧ БИ ДЖИ ФОНД ЗА ИНВЕСТИЦИОННИ ИМОТИ АДСИЦ</v>
      </c>
      <c r="B488" s="105" t="str">
        <f t="shared" si="34"/>
        <v>148068097</v>
      </c>
      <c r="C488" s="581">
        <f t="shared" si="35"/>
        <v>45291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ЕЙЧ БИ ДЖИ ФОНД ЗА ИНВЕСТИЦИОННИ ИМОТИ АДСИЦ</v>
      </c>
      <c r="B489" s="105" t="str">
        <f t="shared" si="34"/>
        <v>148068097</v>
      </c>
      <c r="C489" s="581">
        <f t="shared" si="35"/>
        <v>45291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ЕЙЧ БИ ДЖИ ФОНД ЗА ИНВЕСТИЦИОННИ ИМОТИ АДСИЦ</v>
      </c>
      <c r="B490" s="105" t="str">
        <f t="shared" si="34"/>
        <v>148068097</v>
      </c>
      <c r="C490" s="581">
        <f t="shared" si="35"/>
        <v>45291</v>
      </c>
      <c r="D490" s="105" t="s">
        <v>583</v>
      </c>
      <c r="E490" s="496">
        <v>1</v>
      </c>
      <c r="F490" s="105" t="s">
        <v>582</v>
      </c>
      <c r="H490" s="105">
        <f>'Справка 6'!D42</f>
        <v>19818</v>
      </c>
    </row>
    <row r="491" spans="1:8">
      <c r="A491" s="105" t="str">
        <f t="shared" si="33"/>
        <v>ЕЙЧ БИ ДЖИ ФОНД ЗА ИНВЕСТИЦИОННИ ИМОТИ АДСИЦ</v>
      </c>
      <c r="B491" s="105" t="str">
        <f t="shared" si="34"/>
        <v>148068097</v>
      </c>
      <c r="C491" s="581">
        <f t="shared" si="35"/>
        <v>45291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ЕЙЧ БИ ДЖИ ФОНД ЗА ИНВЕСТИЦИОННИ ИМОТИ АДСИЦ</v>
      </c>
      <c r="B492" s="105" t="str">
        <f t="shared" si="34"/>
        <v>148068097</v>
      </c>
      <c r="C492" s="581">
        <f t="shared" si="35"/>
        <v>45291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ЕЙЧ БИ ДЖИ ФОНД ЗА ИНВЕСТИЦИОННИ ИМОТИ АДСИЦ</v>
      </c>
      <c r="B493" s="105" t="str">
        <f t="shared" si="34"/>
        <v>148068097</v>
      </c>
      <c r="C493" s="581">
        <f t="shared" si="35"/>
        <v>45291</v>
      </c>
      <c r="D493" s="105" t="s">
        <v>529</v>
      </c>
      <c r="E493" s="496">
        <v>2</v>
      </c>
      <c r="F493" s="105" t="s">
        <v>528</v>
      </c>
      <c r="H493" s="105">
        <f>'Справка 6'!E13</f>
        <v>7</v>
      </c>
    </row>
    <row r="494" spans="1:8">
      <c r="A494" s="105" t="str">
        <f t="shared" si="33"/>
        <v>ЕЙЧ БИ ДЖИ ФОНД ЗА ИНВЕСТИЦИОННИ ИМОТИ АДСИЦ</v>
      </c>
      <c r="B494" s="105" t="str">
        <f t="shared" si="34"/>
        <v>148068097</v>
      </c>
      <c r="C494" s="581">
        <f t="shared" si="35"/>
        <v>45291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ЕЙЧ БИ ДЖИ ФОНД ЗА ИНВЕСТИЦИОННИ ИМОТИ АДСИЦ</v>
      </c>
      <c r="B495" s="105" t="str">
        <f t="shared" si="34"/>
        <v>148068097</v>
      </c>
      <c r="C495" s="581">
        <f t="shared" si="35"/>
        <v>45291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ЕЙЧ БИ ДЖИ ФОНД ЗА ИНВЕСТИЦИОННИ ИМОТИ АДСИЦ</v>
      </c>
      <c r="B496" s="105" t="str">
        <f t="shared" si="34"/>
        <v>148068097</v>
      </c>
      <c r="C496" s="581">
        <f t="shared" si="35"/>
        <v>45291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ЕЙЧ БИ ДЖИ ФОНД ЗА ИНВЕСТИЦИОННИ ИМОТИ АДСИЦ</v>
      </c>
      <c r="B497" s="105" t="str">
        <f t="shared" si="34"/>
        <v>148068097</v>
      </c>
      <c r="C497" s="581">
        <f t="shared" si="35"/>
        <v>45291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ЕЙЧ БИ ДЖИ ФОНД ЗА ИНВЕСТИЦИОННИ ИМОТИ АДСИЦ</v>
      </c>
      <c r="B498" s="105" t="str">
        <f t="shared" si="34"/>
        <v>148068097</v>
      </c>
      <c r="C498" s="581">
        <f t="shared" si="35"/>
        <v>45291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ЕЙЧ БИ ДЖИ ФОНД ЗА ИНВЕСТИЦИОННИ ИМОТИ АДСИЦ</v>
      </c>
      <c r="B499" s="105" t="str">
        <f t="shared" si="34"/>
        <v>148068097</v>
      </c>
      <c r="C499" s="581">
        <f t="shared" si="35"/>
        <v>45291</v>
      </c>
      <c r="D499" s="105" t="s">
        <v>545</v>
      </c>
      <c r="E499" s="496">
        <v>2</v>
      </c>
      <c r="F499" s="105" t="s">
        <v>828</v>
      </c>
      <c r="H499" s="105">
        <f>'Справка 6'!E19</f>
        <v>7</v>
      </c>
    </row>
    <row r="500" spans="1:8">
      <c r="A500" s="105" t="str">
        <f t="shared" si="33"/>
        <v>ЕЙЧ БИ ДЖИ ФОНД ЗА ИНВЕСТИЦИОННИ ИМОТИ АДСИЦ</v>
      </c>
      <c r="B500" s="105" t="str">
        <f t="shared" si="34"/>
        <v>148068097</v>
      </c>
      <c r="C500" s="581">
        <f t="shared" si="35"/>
        <v>45291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ЕЙЧ БИ ДЖИ ФОНД ЗА ИНВЕСТИЦИОННИ ИМОТИ АДСИЦ</v>
      </c>
      <c r="B501" s="105" t="str">
        <f t="shared" si="34"/>
        <v>148068097</v>
      </c>
      <c r="C501" s="581">
        <f t="shared" si="35"/>
        <v>45291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ЕЙЧ БИ ДЖИ ФОНД ЗА ИНВЕСТИЦИОННИ ИМОТИ АДСИЦ</v>
      </c>
      <c r="B502" s="105" t="str">
        <f t="shared" si="34"/>
        <v>148068097</v>
      </c>
      <c r="C502" s="581">
        <f t="shared" si="35"/>
        <v>45291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ЕЙЧ БИ ДЖИ ФОНД ЗА ИНВЕСТИЦИОННИ ИМОТИ АДСИЦ</v>
      </c>
      <c r="B503" s="105" t="str">
        <f t="shared" si="34"/>
        <v>148068097</v>
      </c>
      <c r="C503" s="581">
        <f t="shared" si="35"/>
        <v>45291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ЕЙЧ БИ ДЖИ ФОНД ЗА ИНВЕСТИЦИОННИ ИМОТИ АДСИЦ</v>
      </c>
      <c r="B504" s="105" t="str">
        <f t="shared" si="34"/>
        <v>148068097</v>
      </c>
      <c r="C504" s="581">
        <f t="shared" si="35"/>
        <v>45291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ЕЙЧ БИ ДЖИ ФОНД ЗА ИНВЕСТИЦИОННИ ИМОТИ АДСИЦ</v>
      </c>
      <c r="B505" s="105" t="str">
        <f t="shared" si="34"/>
        <v>148068097</v>
      </c>
      <c r="C505" s="581">
        <f t="shared" si="35"/>
        <v>45291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ЕЙЧ БИ ДЖИ ФОНД ЗА ИНВЕСТИЦИОННИ ИМОТИ АДСИЦ</v>
      </c>
      <c r="B506" s="105" t="str">
        <f t="shared" si="34"/>
        <v>148068097</v>
      </c>
      <c r="C506" s="581">
        <f t="shared" si="35"/>
        <v>45291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ЕЙЧ БИ ДЖИ ФОНД ЗА ИНВЕСТИЦИОННИ ИМОТИ АДСИЦ</v>
      </c>
      <c r="B507" s="105" t="str">
        <f t="shared" si="34"/>
        <v>148068097</v>
      </c>
      <c r="C507" s="581">
        <f t="shared" si="35"/>
        <v>45291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ЕЙЧ БИ ДЖИ ФОНД ЗА ИНВЕСТИЦИОННИ ИМОТИ АДСИЦ</v>
      </c>
      <c r="B508" s="105" t="str">
        <f t="shared" si="34"/>
        <v>148068097</v>
      </c>
      <c r="C508" s="581">
        <f t="shared" si="35"/>
        <v>45291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ЕЙЧ БИ ДЖИ ФОНД ЗА ИНВЕСТИЦИОННИ ИМОТИ АДСИЦ</v>
      </c>
      <c r="B509" s="105" t="str">
        <f t="shared" si="34"/>
        <v>148068097</v>
      </c>
      <c r="C509" s="581">
        <f t="shared" si="35"/>
        <v>45291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ЕЙЧ БИ ДЖИ ФОНД ЗА ИНВЕСТИЦИОННИ ИМОТИ АДСИЦ</v>
      </c>
      <c r="B510" s="105" t="str">
        <f t="shared" si="34"/>
        <v>148068097</v>
      </c>
      <c r="C510" s="581">
        <f t="shared" si="35"/>
        <v>45291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ЕЙЧ БИ ДЖИ ФОНД ЗА ИНВЕСТИЦИОННИ ИМОТИ АДСИЦ</v>
      </c>
      <c r="B511" s="105" t="str">
        <f t="shared" si="34"/>
        <v>148068097</v>
      </c>
      <c r="C511" s="581">
        <f t="shared" si="35"/>
        <v>45291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ЕЙЧ БИ ДЖИ ФОНД ЗА ИНВЕСТИЦИОННИ ИМОТИ АДСИЦ</v>
      </c>
      <c r="B512" s="105" t="str">
        <f t="shared" si="34"/>
        <v>148068097</v>
      </c>
      <c r="C512" s="581">
        <f t="shared" si="35"/>
        <v>45291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ЕЙЧ БИ ДЖИ ФОНД ЗА ИНВЕСТИЦИОННИ ИМОТИ АДСИЦ</v>
      </c>
      <c r="B513" s="105" t="str">
        <f t="shared" si="34"/>
        <v>148068097</v>
      </c>
      <c r="C513" s="581">
        <f t="shared" si="35"/>
        <v>45291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ЕЙЧ БИ ДЖИ ФОНД ЗА ИНВЕСТИЦИОННИ ИМОТИ АДСИЦ</v>
      </c>
      <c r="B514" s="105" t="str">
        <f t="shared" si="34"/>
        <v>148068097</v>
      </c>
      <c r="C514" s="581">
        <f t="shared" si="35"/>
        <v>45291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ЕЙЧ БИ ДЖИ ФОНД ЗА ИНВЕСТИЦИОННИ ИМОТИ АДСИЦ</v>
      </c>
      <c r="B515" s="105" t="str">
        <f t="shared" si="34"/>
        <v>148068097</v>
      </c>
      <c r="C515" s="581">
        <f t="shared" si="35"/>
        <v>45291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ЕЙЧ БИ ДЖИ ФОНД ЗА ИНВЕСТИЦИОННИ ИМОТИ АДСИЦ</v>
      </c>
      <c r="B516" s="105" t="str">
        <f t="shared" si="34"/>
        <v>148068097</v>
      </c>
      <c r="C516" s="581">
        <f t="shared" si="35"/>
        <v>45291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ЕЙЧ БИ ДЖИ ФОНД ЗА ИНВЕСТИЦИОННИ ИМОТИ АДСИЦ</v>
      </c>
      <c r="B517" s="105" t="str">
        <f t="shared" si="34"/>
        <v>148068097</v>
      </c>
      <c r="C517" s="581">
        <f t="shared" si="35"/>
        <v>45291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ЕЙЧ БИ ДЖИ ФОНД ЗА ИНВЕСТИЦИОННИ ИМОТИ АДСИЦ</v>
      </c>
      <c r="B518" s="105" t="str">
        <f t="shared" si="34"/>
        <v>148068097</v>
      </c>
      <c r="C518" s="581">
        <f t="shared" si="35"/>
        <v>45291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ЕЙЧ БИ ДЖИ ФОНД ЗА ИНВЕСТИЦИОННИ ИМОТИ АДСИЦ</v>
      </c>
      <c r="B519" s="105" t="str">
        <f t="shared" si="34"/>
        <v>148068097</v>
      </c>
      <c r="C519" s="581">
        <f t="shared" si="35"/>
        <v>45291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ЕЙЧ БИ ДЖИ ФОНД ЗА ИНВЕСТИЦИОННИ ИМОТИ АДСИЦ</v>
      </c>
      <c r="B520" s="105" t="str">
        <f t="shared" si="34"/>
        <v>148068097</v>
      </c>
      <c r="C520" s="581">
        <f t="shared" si="35"/>
        <v>45291</v>
      </c>
      <c r="D520" s="105" t="s">
        <v>583</v>
      </c>
      <c r="E520" s="496">
        <v>2</v>
      </c>
      <c r="F520" s="105" t="s">
        <v>582</v>
      </c>
      <c r="H520" s="105">
        <f>'Справка 6'!E42</f>
        <v>7</v>
      </c>
    </row>
    <row r="521" spans="1:8">
      <c r="A521" s="105" t="str">
        <f t="shared" si="33"/>
        <v>ЕЙЧ БИ ДЖИ ФОНД ЗА ИНВЕСТИЦИОННИ ИМОТИ АДСИЦ</v>
      </c>
      <c r="B521" s="105" t="str">
        <f t="shared" si="34"/>
        <v>148068097</v>
      </c>
      <c r="C521" s="581">
        <f t="shared" si="35"/>
        <v>45291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ЕЙЧ БИ ДЖИ ФОНД ЗА ИНВЕСТИЦИОННИ ИМОТИ АДСИЦ</v>
      </c>
      <c r="B522" s="105" t="str">
        <f t="shared" si="34"/>
        <v>148068097</v>
      </c>
      <c r="C522" s="581">
        <f t="shared" si="35"/>
        <v>45291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ЕЙЧ БИ ДЖИ ФОНД ЗА ИНВЕСТИЦИОННИ ИМОТИ АДСИЦ</v>
      </c>
      <c r="B523" s="105" t="str">
        <f t="shared" si="34"/>
        <v>148068097</v>
      </c>
      <c r="C523" s="581">
        <f t="shared" si="35"/>
        <v>45291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ЕЙЧ БИ ДЖИ ФОНД ЗА ИНВЕСТИЦИОННИ ИМОТИ АДСИЦ</v>
      </c>
      <c r="B524" s="105" t="str">
        <f t="shared" si="34"/>
        <v>148068097</v>
      </c>
      <c r="C524" s="581">
        <f t="shared" si="35"/>
        <v>45291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ЕЙЧ БИ ДЖИ ФОНД ЗА ИНВЕСТИЦИОННИ ИМОТИ АДСИЦ</v>
      </c>
      <c r="B525" s="105" t="str">
        <f t="shared" ref="B525:B588" si="37">pdeBulstat</f>
        <v>148068097</v>
      </c>
      <c r="C525" s="581">
        <f t="shared" ref="C525:C588" si="38">endDate</f>
        <v>45291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ЕЙЧ БИ ДЖИ ФОНД ЗА ИНВЕСТИЦИОННИ ИМОТИ АДСИЦ</v>
      </c>
      <c r="B526" s="105" t="str">
        <f t="shared" si="37"/>
        <v>148068097</v>
      </c>
      <c r="C526" s="581">
        <f t="shared" si="38"/>
        <v>45291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ЕЙЧ БИ ДЖИ ФОНД ЗА ИНВЕСТИЦИОННИ ИМОТИ АДСИЦ</v>
      </c>
      <c r="B527" s="105" t="str">
        <f t="shared" si="37"/>
        <v>148068097</v>
      </c>
      <c r="C527" s="581">
        <f t="shared" si="38"/>
        <v>45291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ЕЙЧ БИ ДЖИ ФОНД ЗА ИНВЕСТИЦИОННИ ИМОТИ АДСИЦ</v>
      </c>
      <c r="B528" s="105" t="str">
        <f t="shared" si="37"/>
        <v>148068097</v>
      </c>
      <c r="C528" s="581">
        <f t="shared" si="38"/>
        <v>45291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ЕЙЧ БИ ДЖИ ФОНД ЗА ИНВЕСТИЦИОННИ ИМОТИ АДСИЦ</v>
      </c>
      <c r="B529" s="105" t="str">
        <f t="shared" si="37"/>
        <v>148068097</v>
      </c>
      <c r="C529" s="581">
        <f t="shared" si="38"/>
        <v>45291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ЕЙЧ БИ ДЖИ ФОНД ЗА ИНВЕСТИЦИОННИ ИМОТИ АДСИЦ</v>
      </c>
      <c r="B530" s="105" t="str">
        <f t="shared" si="37"/>
        <v>148068097</v>
      </c>
      <c r="C530" s="581">
        <f t="shared" si="38"/>
        <v>45291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ЕЙЧ БИ ДЖИ ФОНД ЗА ИНВЕСТИЦИОННИ ИМОТИ АДСИЦ</v>
      </c>
      <c r="B531" s="105" t="str">
        <f t="shared" si="37"/>
        <v>148068097</v>
      </c>
      <c r="C531" s="581">
        <f t="shared" si="38"/>
        <v>45291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ЕЙЧ БИ ДЖИ ФОНД ЗА ИНВЕСТИЦИОННИ ИМОТИ АДСИЦ</v>
      </c>
      <c r="B532" s="105" t="str">
        <f t="shared" si="37"/>
        <v>148068097</v>
      </c>
      <c r="C532" s="581">
        <f t="shared" si="38"/>
        <v>45291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ЕЙЧ БИ ДЖИ ФОНД ЗА ИНВЕСТИЦИОННИ ИМОТИ АДСИЦ</v>
      </c>
      <c r="B533" s="105" t="str">
        <f t="shared" si="37"/>
        <v>148068097</v>
      </c>
      <c r="C533" s="581">
        <f t="shared" si="38"/>
        <v>45291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ЕЙЧ БИ ДЖИ ФОНД ЗА ИНВЕСТИЦИОННИ ИМОТИ АДСИЦ</v>
      </c>
      <c r="B534" s="105" t="str">
        <f t="shared" si="37"/>
        <v>148068097</v>
      </c>
      <c r="C534" s="581">
        <f t="shared" si="38"/>
        <v>45291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ЕЙЧ БИ ДЖИ ФОНД ЗА ИНВЕСТИЦИОННИ ИМОТИ АДСИЦ</v>
      </c>
      <c r="B535" s="105" t="str">
        <f t="shared" si="37"/>
        <v>148068097</v>
      </c>
      <c r="C535" s="581">
        <f t="shared" si="38"/>
        <v>45291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ЕЙЧ БИ ДЖИ ФОНД ЗА ИНВЕСТИЦИОННИ ИМОТИ АДСИЦ</v>
      </c>
      <c r="B536" s="105" t="str">
        <f t="shared" si="37"/>
        <v>148068097</v>
      </c>
      <c r="C536" s="581">
        <f t="shared" si="38"/>
        <v>45291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ЕЙЧ БИ ДЖИ ФОНД ЗА ИНВЕСТИЦИОННИ ИМОТИ АДСИЦ</v>
      </c>
      <c r="B537" s="105" t="str">
        <f t="shared" si="37"/>
        <v>148068097</v>
      </c>
      <c r="C537" s="581">
        <f t="shared" si="38"/>
        <v>45291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ЕЙЧ БИ ДЖИ ФОНД ЗА ИНВЕСТИЦИОННИ ИМОТИ АДСИЦ</v>
      </c>
      <c r="B538" s="105" t="str">
        <f t="shared" si="37"/>
        <v>148068097</v>
      </c>
      <c r="C538" s="581">
        <f t="shared" si="38"/>
        <v>45291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ЕЙЧ БИ ДЖИ ФОНД ЗА ИНВЕСТИЦИОННИ ИМОТИ АДСИЦ</v>
      </c>
      <c r="B539" s="105" t="str">
        <f t="shared" si="37"/>
        <v>148068097</v>
      </c>
      <c r="C539" s="581">
        <f t="shared" si="38"/>
        <v>45291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ЕЙЧ БИ ДЖИ ФОНД ЗА ИНВЕСТИЦИОННИ ИМОТИ АДСИЦ</v>
      </c>
      <c r="B540" s="105" t="str">
        <f t="shared" si="37"/>
        <v>148068097</v>
      </c>
      <c r="C540" s="581">
        <f t="shared" si="38"/>
        <v>45291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ЕЙЧ БИ ДЖИ ФОНД ЗА ИНВЕСТИЦИОННИ ИМОТИ АДСИЦ</v>
      </c>
      <c r="B541" s="105" t="str">
        <f t="shared" si="37"/>
        <v>148068097</v>
      </c>
      <c r="C541" s="581">
        <f t="shared" si="38"/>
        <v>45291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ЕЙЧ БИ ДЖИ ФОНД ЗА ИНВЕСТИЦИОННИ ИМОТИ АДСИЦ</v>
      </c>
      <c r="B542" s="105" t="str">
        <f t="shared" si="37"/>
        <v>148068097</v>
      </c>
      <c r="C542" s="581">
        <f t="shared" si="38"/>
        <v>45291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ЕЙЧ БИ ДЖИ ФОНД ЗА ИНВЕСТИЦИОННИ ИМОТИ АДСИЦ</v>
      </c>
      <c r="B543" s="105" t="str">
        <f t="shared" si="37"/>
        <v>148068097</v>
      </c>
      <c r="C543" s="581">
        <f t="shared" si="38"/>
        <v>45291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ЕЙЧ БИ ДЖИ ФОНД ЗА ИНВЕСТИЦИОННИ ИМОТИ АДСИЦ</v>
      </c>
      <c r="B544" s="105" t="str">
        <f t="shared" si="37"/>
        <v>148068097</v>
      </c>
      <c r="C544" s="581">
        <f t="shared" si="38"/>
        <v>45291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ЕЙЧ БИ ДЖИ ФОНД ЗА ИНВЕСТИЦИОННИ ИМОТИ АДСИЦ</v>
      </c>
      <c r="B545" s="105" t="str">
        <f t="shared" si="37"/>
        <v>148068097</v>
      </c>
      <c r="C545" s="581">
        <f t="shared" si="38"/>
        <v>45291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ЕЙЧ БИ ДЖИ ФОНД ЗА ИНВЕСТИЦИОННИ ИМОТИ АДСИЦ</v>
      </c>
      <c r="B546" s="105" t="str">
        <f t="shared" si="37"/>
        <v>148068097</v>
      </c>
      <c r="C546" s="581">
        <f t="shared" si="38"/>
        <v>45291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ЕЙЧ БИ ДЖИ ФОНД ЗА ИНВЕСТИЦИОННИ ИМОТИ АДСИЦ</v>
      </c>
      <c r="B547" s="105" t="str">
        <f t="shared" si="37"/>
        <v>148068097</v>
      </c>
      <c r="C547" s="581">
        <f t="shared" si="38"/>
        <v>45291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ЕЙЧ БИ ДЖИ ФОНД ЗА ИНВЕСТИЦИОННИ ИМОТИ АДСИЦ</v>
      </c>
      <c r="B548" s="105" t="str">
        <f t="shared" si="37"/>
        <v>148068097</v>
      </c>
      <c r="C548" s="581">
        <f t="shared" si="38"/>
        <v>45291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ЕЙЧ БИ ДЖИ ФОНД ЗА ИНВЕСТИЦИОННИ ИМОТИ АДСИЦ</v>
      </c>
      <c r="B549" s="105" t="str">
        <f t="shared" si="37"/>
        <v>148068097</v>
      </c>
      <c r="C549" s="581">
        <f t="shared" si="38"/>
        <v>45291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ЕЙЧ БИ ДЖИ ФОНД ЗА ИНВЕСТИЦИОННИ ИМОТИ АДСИЦ</v>
      </c>
      <c r="B550" s="105" t="str">
        <f t="shared" si="37"/>
        <v>148068097</v>
      </c>
      <c r="C550" s="581">
        <f t="shared" si="38"/>
        <v>45291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ЕЙЧ БИ ДЖИ ФОНД ЗА ИНВЕСТИЦИОННИ ИМОТИ АДСИЦ</v>
      </c>
      <c r="B551" s="105" t="str">
        <f t="shared" si="37"/>
        <v>148068097</v>
      </c>
      <c r="C551" s="581">
        <f t="shared" si="38"/>
        <v>45291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ЕЙЧ БИ ДЖИ ФОНД ЗА ИНВЕСТИЦИОННИ ИМОТИ АДСИЦ</v>
      </c>
      <c r="B552" s="105" t="str">
        <f t="shared" si="37"/>
        <v>148068097</v>
      </c>
      <c r="C552" s="581">
        <f t="shared" si="38"/>
        <v>45291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ЕЙЧ БИ ДЖИ ФОНД ЗА ИНВЕСТИЦИОННИ ИМОТИ АДСИЦ</v>
      </c>
      <c r="B553" s="105" t="str">
        <f t="shared" si="37"/>
        <v>148068097</v>
      </c>
      <c r="C553" s="581">
        <f t="shared" si="38"/>
        <v>45291</v>
      </c>
      <c r="D553" s="105" t="s">
        <v>529</v>
      </c>
      <c r="E553" s="496">
        <v>4</v>
      </c>
      <c r="F553" s="105" t="s">
        <v>528</v>
      </c>
      <c r="H553" s="105">
        <f>'Справка 6'!G13</f>
        <v>58</v>
      </c>
    </row>
    <row r="554" spans="1:8">
      <c r="A554" s="105" t="str">
        <f t="shared" si="36"/>
        <v>ЕЙЧ БИ ДЖИ ФОНД ЗА ИНВЕСТИЦИОННИ ИМОТИ АДСИЦ</v>
      </c>
      <c r="B554" s="105" t="str">
        <f t="shared" si="37"/>
        <v>148068097</v>
      </c>
      <c r="C554" s="581">
        <f t="shared" si="38"/>
        <v>45291</v>
      </c>
      <c r="D554" s="105" t="s">
        <v>532</v>
      </c>
      <c r="E554" s="496">
        <v>4</v>
      </c>
      <c r="F554" s="105" t="s">
        <v>531</v>
      </c>
      <c r="H554" s="105">
        <f>'Справка 6'!G14</f>
        <v>28</v>
      </c>
    </row>
    <row r="555" spans="1:8">
      <c r="A555" s="105" t="str">
        <f t="shared" si="36"/>
        <v>ЕЙЧ БИ ДЖИ ФОНД ЗА ИНВЕСТИЦИОННИ ИМОТИ АДСИЦ</v>
      </c>
      <c r="B555" s="105" t="str">
        <f t="shared" si="37"/>
        <v>148068097</v>
      </c>
      <c r="C555" s="581">
        <f t="shared" si="38"/>
        <v>45291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ЕЙЧ БИ ДЖИ ФОНД ЗА ИНВЕСТИЦИОННИ ИМОТИ АДСИЦ</v>
      </c>
      <c r="B556" s="105" t="str">
        <f t="shared" si="37"/>
        <v>148068097</v>
      </c>
      <c r="C556" s="581">
        <f t="shared" si="38"/>
        <v>45291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ЕЙЧ БИ ДЖИ ФОНД ЗА ИНВЕСТИЦИОННИ ИМОТИ АДСИЦ</v>
      </c>
      <c r="B557" s="105" t="str">
        <f t="shared" si="37"/>
        <v>148068097</v>
      </c>
      <c r="C557" s="581">
        <f t="shared" si="38"/>
        <v>45291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ЕЙЧ БИ ДЖИ ФОНД ЗА ИНВЕСТИЦИОННИ ИМОТИ АДСИЦ</v>
      </c>
      <c r="B558" s="105" t="str">
        <f t="shared" si="37"/>
        <v>148068097</v>
      </c>
      <c r="C558" s="581">
        <f t="shared" si="38"/>
        <v>45291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ЕЙЧ БИ ДЖИ ФОНД ЗА ИНВЕСТИЦИОННИ ИМОТИ АДСИЦ</v>
      </c>
      <c r="B559" s="105" t="str">
        <f t="shared" si="37"/>
        <v>148068097</v>
      </c>
      <c r="C559" s="581">
        <f t="shared" si="38"/>
        <v>45291</v>
      </c>
      <c r="D559" s="105" t="s">
        <v>545</v>
      </c>
      <c r="E559" s="496">
        <v>4</v>
      </c>
      <c r="F559" s="105" t="s">
        <v>828</v>
      </c>
      <c r="H559" s="105">
        <f>'Справка 6'!G19</f>
        <v>86</v>
      </c>
    </row>
    <row r="560" spans="1:8">
      <c r="A560" s="105" t="str">
        <f t="shared" si="36"/>
        <v>ЕЙЧ БИ ДЖИ ФОНД ЗА ИНВЕСТИЦИОННИ ИМОТИ АДСИЦ</v>
      </c>
      <c r="B560" s="105" t="str">
        <f t="shared" si="37"/>
        <v>148068097</v>
      </c>
      <c r="C560" s="581">
        <f t="shared" si="38"/>
        <v>45291</v>
      </c>
      <c r="D560" s="105" t="s">
        <v>547</v>
      </c>
      <c r="E560" s="496">
        <v>4</v>
      </c>
      <c r="F560" s="105" t="s">
        <v>546</v>
      </c>
      <c r="H560" s="105">
        <f>'Справка 6'!G20</f>
        <v>19739</v>
      </c>
    </row>
    <row r="561" spans="1:8">
      <c r="A561" s="105" t="str">
        <f t="shared" si="36"/>
        <v>ЕЙЧ БИ ДЖИ ФОНД ЗА ИНВЕСТИЦИОННИ ИМОТИ АДСИЦ</v>
      </c>
      <c r="B561" s="105" t="str">
        <f t="shared" si="37"/>
        <v>148068097</v>
      </c>
      <c r="C561" s="581">
        <f t="shared" si="38"/>
        <v>45291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ЕЙЧ БИ ДЖИ ФОНД ЗА ИНВЕСТИЦИОННИ ИМОТИ АДСИЦ</v>
      </c>
      <c r="B562" s="105" t="str">
        <f t="shared" si="37"/>
        <v>148068097</v>
      </c>
      <c r="C562" s="581">
        <f t="shared" si="38"/>
        <v>45291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ЕЙЧ БИ ДЖИ ФОНД ЗА ИНВЕСТИЦИОННИ ИМОТИ АДСИЦ</v>
      </c>
      <c r="B563" s="105" t="str">
        <f t="shared" si="37"/>
        <v>148068097</v>
      </c>
      <c r="C563" s="581">
        <f t="shared" si="38"/>
        <v>45291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ЕЙЧ БИ ДЖИ ФОНД ЗА ИНВЕСТИЦИОННИ ИМОТИ АДСИЦ</v>
      </c>
      <c r="B564" s="105" t="str">
        <f t="shared" si="37"/>
        <v>148068097</v>
      </c>
      <c r="C564" s="581">
        <f t="shared" si="38"/>
        <v>45291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ЕЙЧ БИ ДЖИ ФОНД ЗА ИНВЕСТИЦИОННИ ИМОТИ АДСИЦ</v>
      </c>
      <c r="B565" s="105" t="str">
        <f t="shared" si="37"/>
        <v>148068097</v>
      </c>
      <c r="C565" s="581">
        <f t="shared" si="38"/>
        <v>45291</v>
      </c>
      <c r="D565" s="105" t="s">
        <v>558</v>
      </c>
      <c r="E565" s="496">
        <v>4</v>
      </c>
      <c r="F565" s="105" t="s">
        <v>542</v>
      </c>
      <c r="H565" s="105">
        <f>'Справка 6'!G26</f>
        <v>0</v>
      </c>
    </row>
    <row r="566" spans="1:8">
      <c r="A566" s="105" t="str">
        <f t="shared" si="36"/>
        <v>ЕЙЧ БИ ДЖИ ФОНД ЗА ИНВЕСТИЦИОННИ ИМОТИ АДСИЦ</v>
      </c>
      <c r="B566" s="105" t="str">
        <f t="shared" si="37"/>
        <v>148068097</v>
      </c>
      <c r="C566" s="581">
        <f t="shared" si="38"/>
        <v>45291</v>
      </c>
      <c r="D566" s="105" t="s">
        <v>560</v>
      </c>
      <c r="E566" s="496">
        <v>4</v>
      </c>
      <c r="F566" s="105" t="s">
        <v>863</v>
      </c>
      <c r="H566" s="105">
        <f>'Справка 6'!G27</f>
        <v>0</v>
      </c>
    </row>
    <row r="567" spans="1:8">
      <c r="A567" s="105" t="str">
        <f t="shared" si="36"/>
        <v>ЕЙЧ БИ ДЖИ ФОНД ЗА ИНВЕСТИЦИОННИ ИМОТИ АДСИЦ</v>
      </c>
      <c r="B567" s="105" t="str">
        <f t="shared" si="37"/>
        <v>148068097</v>
      </c>
      <c r="C567" s="581">
        <f t="shared" si="38"/>
        <v>45291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ЕЙЧ БИ ДЖИ ФОНД ЗА ИНВЕСТИЦИОННИ ИМОТИ АДСИЦ</v>
      </c>
      <c r="B568" s="105" t="str">
        <f t="shared" si="37"/>
        <v>148068097</v>
      </c>
      <c r="C568" s="581">
        <f t="shared" si="38"/>
        <v>45291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ЕЙЧ БИ ДЖИ ФОНД ЗА ИНВЕСТИЦИОННИ ИМОТИ АДСИЦ</v>
      </c>
      <c r="B569" s="105" t="str">
        <f t="shared" si="37"/>
        <v>148068097</v>
      </c>
      <c r="C569" s="581">
        <f t="shared" si="38"/>
        <v>45291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ЕЙЧ БИ ДЖИ ФОНД ЗА ИНВЕСТИЦИОННИ ИМОТИ АДСИЦ</v>
      </c>
      <c r="B570" s="105" t="str">
        <f t="shared" si="37"/>
        <v>148068097</v>
      </c>
      <c r="C570" s="581">
        <f t="shared" si="38"/>
        <v>45291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ЕЙЧ БИ ДЖИ ФОНД ЗА ИНВЕСТИЦИОННИ ИМОТИ АДСИЦ</v>
      </c>
      <c r="B571" s="105" t="str">
        <f t="shared" si="37"/>
        <v>148068097</v>
      </c>
      <c r="C571" s="581">
        <f t="shared" si="38"/>
        <v>45291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ЕЙЧ БИ ДЖИ ФОНД ЗА ИНВЕСТИЦИОННИ ИМОТИ АДСИЦ</v>
      </c>
      <c r="B572" s="105" t="str">
        <f t="shared" si="37"/>
        <v>148068097</v>
      </c>
      <c r="C572" s="581">
        <f t="shared" si="38"/>
        <v>45291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ЕЙЧ БИ ДЖИ ФОНД ЗА ИНВЕСТИЦИОННИ ИМОТИ АДСИЦ</v>
      </c>
      <c r="B573" s="105" t="str">
        <f t="shared" si="37"/>
        <v>148068097</v>
      </c>
      <c r="C573" s="581">
        <f t="shared" si="38"/>
        <v>45291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ЕЙЧ БИ ДЖИ ФОНД ЗА ИНВЕСТИЦИОННИ ИМОТИ АДСИЦ</v>
      </c>
      <c r="B574" s="105" t="str">
        <f t="shared" si="37"/>
        <v>148068097</v>
      </c>
      <c r="C574" s="581">
        <f t="shared" si="38"/>
        <v>45291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ЕЙЧ БИ ДЖИ ФОНД ЗА ИНВЕСТИЦИОННИ ИМОТИ АДСИЦ</v>
      </c>
      <c r="B575" s="105" t="str">
        <f t="shared" si="37"/>
        <v>148068097</v>
      </c>
      <c r="C575" s="581">
        <f t="shared" si="38"/>
        <v>45291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ЕЙЧ БИ ДЖИ ФОНД ЗА ИНВЕСТИЦИОННИ ИМОТИ АДСИЦ</v>
      </c>
      <c r="B576" s="105" t="str">
        <f t="shared" si="37"/>
        <v>148068097</v>
      </c>
      <c r="C576" s="581">
        <f t="shared" si="38"/>
        <v>45291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ЕЙЧ БИ ДЖИ ФОНД ЗА ИНВЕСТИЦИОННИ ИМОТИ АДСИЦ</v>
      </c>
      <c r="B577" s="105" t="str">
        <f t="shared" si="37"/>
        <v>148068097</v>
      </c>
      <c r="C577" s="581">
        <f t="shared" si="38"/>
        <v>45291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ЕЙЧ БИ ДЖИ ФОНД ЗА ИНВЕСТИЦИОННИ ИМОТИ АДСИЦ</v>
      </c>
      <c r="B578" s="105" t="str">
        <f t="shared" si="37"/>
        <v>148068097</v>
      </c>
      <c r="C578" s="581">
        <f t="shared" si="38"/>
        <v>45291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ЕЙЧ БИ ДЖИ ФОНД ЗА ИНВЕСТИЦИОННИ ИМОТИ АДСИЦ</v>
      </c>
      <c r="B579" s="105" t="str">
        <f t="shared" si="37"/>
        <v>148068097</v>
      </c>
      <c r="C579" s="581">
        <f t="shared" si="38"/>
        <v>45291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ЕЙЧ БИ ДЖИ ФОНД ЗА ИНВЕСТИЦИОННИ ИМОТИ АДСИЦ</v>
      </c>
      <c r="B580" s="105" t="str">
        <f t="shared" si="37"/>
        <v>148068097</v>
      </c>
      <c r="C580" s="581">
        <f t="shared" si="38"/>
        <v>45291</v>
      </c>
      <c r="D580" s="105" t="s">
        <v>583</v>
      </c>
      <c r="E580" s="496">
        <v>4</v>
      </c>
      <c r="F580" s="105" t="s">
        <v>582</v>
      </c>
      <c r="H580" s="105">
        <f>'Справка 6'!G42</f>
        <v>19825</v>
      </c>
    </row>
    <row r="581" spans="1:8">
      <c r="A581" s="105" t="str">
        <f t="shared" si="36"/>
        <v>ЕЙЧ БИ ДЖИ ФОНД ЗА ИНВЕСТИЦИОННИ ИМОТИ АДСИЦ</v>
      </c>
      <c r="B581" s="105" t="str">
        <f t="shared" si="37"/>
        <v>148068097</v>
      </c>
      <c r="C581" s="581">
        <f t="shared" si="38"/>
        <v>45291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ЕЙЧ БИ ДЖИ ФОНД ЗА ИНВЕСТИЦИОННИ ИМОТИ АДСИЦ</v>
      </c>
      <c r="B582" s="105" t="str">
        <f t="shared" si="37"/>
        <v>148068097</v>
      </c>
      <c r="C582" s="581">
        <f t="shared" si="38"/>
        <v>45291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ЕЙЧ БИ ДЖИ ФОНД ЗА ИНВЕСТИЦИОННИ ИМОТИ АДСИЦ</v>
      </c>
      <c r="B583" s="105" t="str">
        <f t="shared" si="37"/>
        <v>148068097</v>
      </c>
      <c r="C583" s="581">
        <f t="shared" si="38"/>
        <v>45291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ЕЙЧ БИ ДЖИ ФОНД ЗА ИНВЕСТИЦИОННИ ИМОТИ АДСИЦ</v>
      </c>
      <c r="B584" s="105" t="str">
        <f t="shared" si="37"/>
        <v>148068097</v>
      </c>
      <c r="C584" s="581">
        <f t="shared" si="38"/>
        <v>45291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ЕЙЧ БИ ДЖИ ФОНД ЗА ИНВЕСТИЦИОННИ ИМОТИ АДСИЦ</v>
      </c>
      <c r="B585" s="105" t="str">
        <f t="shared" si="37"/>
        <v>148068097</v>
      </c>
      <c r="C585" s="581">
        <f t="shared" si="38"/>
        <v>45291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ЕЙЧ БИ ДЖИ ФОНД ЗА ИНВЕСТИЦИОННИ ИМОТИ АДСИЦ</v>
      </c>
      <c r="B586" s="105" t="str">
        <f t="shared" si="37"/>
        <v>148068097</v>
      </c>
      <c r="C586" s="581">
        <f t="shared" si="38"/>
        <v>45291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ЕЙЧ БИ ДЖИ ФОНД ЗА ИНВЕСТИЦИОННИ ИМОТИ АДСИЦ</v>
      </c>
      <c r="B587" s="105" t="str">
        <f t="shared" si="37"/>
        <v>148068097</v>
      </c>
      <c r="C587" s="581">
        <f t="shared" si="38"/>
        <v>45291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ЕЙЧ БИ ДЖИ ФОНД ЗА ИНВЕСТИЦИОННИ ИМОТИ АДСИЦ</v>
      </c>
      <c r="B588" s="105" t="str">
        <f t="shared" si="37"/>
        <v>148068097</v>
      </c>
      <c r="C588" s="581">
        <f t="shared" si="38"/>
        <v>45291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ЕЙЧ БИ ДЖИ ФОНД ЗА ИНВЕСТИЦИОННИ ИМОТИ АДСИЦ</v>
      </c>
      <c r="B589" s="105" t="str">
        <f t="shared" ref="B589:B652" si="40">pdeBulstat</f>
        <v>148068097</v>
      </c>
      <c r="C589" s="581">
        <f t="shared" ref="C589:C652" si="41">endDate</f>
        <v>45291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ЕЙЧ БИ ДЖИ ФОНД ЗА ИНВЕСТИЦИОННИ ИМОТИ АДСИЦ</v>
      </c>
      <c r="B590" s="105" t="str">
        <f t="shared" si="40"/>
        <v>148068097</v>
      </c>
      <c r="C590" s="581">
        <f t="shared" si="41"/>
        <v>45291</v>
      </c>
      <c r="D590" s="105" t="s">
        <v>547</v>
      </c>
      <c r="E590" s="496">
        <v>5</v>
      </c>
      <c r="F590" s="105" t="s">
        <v>546</v>
      </c>
      <c r="H590" s="105">
        <f>'Справка 6'!H20</f>
        <v>127</v>
      </c>
    </row>
    <row r="591" spans="1:8">
      <c r="A591" s="105" t="str">
        <f t="shared" si="39"/>
        <v>ЕЙЧ БИ ДЖИ ФОНД ЗА ИНВЕСТИЦИОННИ ИМОТИ АДСИЦ</v>
      </c>
      <c r="B591" s="105" t="str">
        <f t="shared" si="40"/>
        <v>148068097</v>
      </c>
      <c r="C591" s="581">
        <f t="shared" si="41"/>
        <v>45291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ЕЙЧ БИ ДЖИ ФОНД ЗА ИНВЕСТИЦИОННИ ИМОТИ АДСИЦ</v>
      </c>
      <c r="B592" s="105" t="str">
        <f t="shared" si="40"/>
        <v>148068097</v>
      </c>
      <c r="C592" s="581">
        <f t="shared" si="41"/>
        <v>45291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ЕЙЧ БИ ДЖИ ФОНД ЗА ИНВЕСТИЦИОННИ ИМОТИ АДСИЦ</v>
      </c>
      <c r="B593" s="105" t="str">
        <f t="shared" si="40"/>
        <v>148068097</v>
      </c>
      <c r="C593" s="581">
        <f t="shared" si="41"/>
        <v>45291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ЕЙЧ БИ ДЖИ ФОНД ЗА ИНВЕСТИЦИОННИ ИМОТИ АДСИЦ</v>
      </c>
      <c r="B594" s="105" t="str">
        <f t="shared" si="40"/>
        <v>148068097</v>
      </c>
      <c r="C594" s="581">
        <f t="shared" si="41"/>
        <v>45291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ЕЙЧ БИ ДЖИ ФОНД ЗА ИНВЕСТИЦИОННИ ИМОТИ АДСИЦ</v>
      </c>
      <c r="B595" s="105" t="str">
        <f t="shared" si="40"/>
        <v>148068097</v>
      </c>
      <c r="C595" s="581">
        <f t="shared" si="41"/>
        <v>45291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ЕЙЧ БИ ДЖИ ФОНД ЗА ИНВЕСТИЦИОННИ ИМОТИ АДСИЦ</v>
      </c>
      <c r="B596" s="105" t="str">
        <f t="shared" si="40"/>
        <v>148068097</v>
      </c>
      <c r="C596" s="581">
        <f t="shared" si="41"/>
        <v>45291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ЕЙЧ БИ ДЖИ ФОНД ЗА ИНВЕСТИЦИОННИ ИМОТИ АДСИЦ</v>
      </c>
      <c r="B597" s="105" t="str">
        <f t="shared" si="40"/>
        <v>148068097</v>
      </c>
      <c r="C597" s="581">
        <f t="shared" si="41"/>
        <v>45291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ЕЙЧ БИ ДЖИ ФОНД ЗА ИНВЕСТИЦИОННИ ИМОТИ АДСИЦ</v>
      </c>
      <c r="B598" s="105" t="str">
        <f t="shared" si="40"/>
        <v>148068097</v>
      </c>
      <c r="C598" s="581">
        <f t="shared" si="41"/>
        <v>45291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ЕЙЧ БИ ДЖИ ФОНД ЗА ИНВЕСТИЦИОННИ ИМОТИ АДСИЦ</v>
      </c>
      <c r="B599" s="105" t="str">
        <f t="shared" si="40"/>
        <v>148068097</v>
      </c>
      <c r="C599" s="581">
        <f t="shared" si="41"/>
        <v>45291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ЕЙЧ БИ ДЖИ ФОНД ЗА ИНВЕСТИЦИОННИ ИМОТИ АДСИЦ</v>
      </c>
      <c r="B600" s="105" t="str">
        <f t="shared" si="40"/>
        <v>148068097</v>
      </c>
      <c r="C600" s="581">
        <f t="shared" si="41"/>
        <v>45291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ЕЙЧ БИ ДЖИ ФОНД ЗА ИНВЕСТИЦИОННИ ИМОТИ АДСИЦ</v>
      </c>
      <c r="B601" s="105" t="str">
        <f t="shared" si="40"/>
        <v>148068097</v>
      </c>
      <c r="C601" s="581">
        <f t="shared" si="41"/>
        <v>45291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ЕЙЧ БИ ДЖИ ФОНД ЗА ИНВЕСТИЦИОННИ ИМОТИ АДСИЦ</v>
      </c>
      <c r="B602" s="105" t="str">
        <f t="shared" si="40"/>
        <v>148068097</v>
      </c>
      <c r="C602" s="581">
        <f t="shared" si="41"/>
        <v>45291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ЕЙЧ БИ ДЖИ ФОНД ЗА ИНВЕСТИЦИОННИ ИМОТИ АДСИЦ</v>
      </c>
      <c r="B603" s="105" t="str">
        <f t="shared" si="40"/>
        <v>148068097</v>
      </c>
      <c r="C603" s="581">
        <f t="shared" si="41"/>
        <v>45291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ЕЙЧ БИ ДЖИ ФОНД ЗА ИНВЕСТИЦИОННИ ИМОТИ АДСИЦ</v>
      </c>
      <c r="B604" s="105" t="str">
        <f t="shared" si="40"/>
        <v>148068097</v>
      </c>
      <c r="C604" s="581">
        <f t="shared" si="41"/>
        <v>45291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ЕЙЧ БИ ДЖИ ФОНД ЗА ИНВЕСТИЦИОННИ ИМОТИ АДСИЦ</v>
      </c>
      <c r="B605" s="105" t="str">
        <f t="shared" si="40"/>
        <v>148068097</v>
      </c>
      <c r="C605" s="581">
        <f t="shared" si="41"/>
        <v>45291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ЕЙЧ БИ ДЖИ ФОНД ЗА ИНВЕСТИЦИОННИ ИМОТИ АДСИЦ</v>
      </c>
      <c r="B606" s="105" t="str">
        <f t="shared" si="40"/>
        <v>148068097</v>
      </c>
      <c r="C606" s="581">
        <f t="shared" si="41"/>
        <v>45291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ЕЙЧ БИ ДЖИ ФОНД ЗА ИНВЕСТИЦИОННИ ИМОТИ АДСИЦ</v>
      </c>
      <c r="B607" s="105" t="str">
        <f t="shared" si="40"/>
        <v>148068097</v>
      </c>
      <c r="C607" s="581">
        <f t="shared" si="41"/>
        <v>45291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ЕЙЧ БИ ДЖИ ФОНД ЗА ИНВЕСТИЦИОННИ ИМОТИ АДСИЦ</v>
      </c>
      <c r="B608" s="105" t="str">
        <f t="shared" si="40"/>
        <v>148068097</v>
      </c>
      <c r="C608" s="581">
        <f t="shared" si="41"/>
        <v>45291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ЕЙЧ БИ ДЖИ ФОНД ЗА ИНВЕСТИЦИОННИ ИМОТИ АДСИЦ</v>
      </c>
      <c r="B609" s="105" t="str">
        <f t="shared" si="40"/>
        <v>148068097</v>
      </c>
      <c r="C609" s="581">
        <f t="shared" si="41"/>
        <v>45291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ЕЙЧ БИ ДЖИ ФОНД ЗА ИНВЕСТИЦИОННИ ИМОТИ АДСИЦ</v>
      </c>
      <c r="B610" s="105" t="str">
        <f t="shared" si="40"/>
        <v>148068097</v>
      </c>
      <c r="C610" s="581">
        <f t="shared" si="41"/>
        <v>45291</v>
      </c>
      <c r="D610" s="105" t="s">
        <v>583</v>
      </c>
      <c r="E610" s="496">
        <v>5</v>
      </c>
      <c r="F610" s="105" t="s">
        <v>582</v>
      </c>
      <c r="H610" s="105">
        <f>'Справка 6'!H42</f>
        <v>127</v>
      </c>
    </row>
    <row r="611" spans="1:8">
      <c r="A611" s="105" t="str">
        <f t="shared" si="39"/>
        <v>ЕЙЧ БИ ДЖИ ФОНД ЗА ИНВЕСТИЦИОННИ ИМОТИ АДСИЦ</v>
      </c>
      <c r="B611" s="105" t="str">
        <f t="shared" si="40"/>
        <v>148068097</v>
      </c>
      <c r="C611" s="581">
        <f t="shared" si="41"/>
        <v>45291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ЕЙЧ БИ ДЖИ ФОНД ЗА ИНВЕСТИЦИОННИ ИМОТИ АДСИЦ</v>
      </c>
      <c r="B612" s="105" t="str">
        <f t="shared" si="40"/>
        <v>148068097</v>
      </c>
      <c r="C612" s="581">
        <f t="shared" si="41"/>
        <v>45291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ЕЙЧ БИ ДЖИ ФОНД ЗА ИНВЕСТИЦИОННИ ИМОТИ АДСИЦ</v>
      </c>
      <c r="B613" s="105" t="str">
        <f t="shared" si="40"/>
        <v>148068097</v>
      </c>
      <c r="C613" s="581">
        <f t="shared" si="41"/>
        <v>45291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ЕЙЧ БИ ДЖИ ФОНД ЗА ИНВЕСТИЦИОННИ ИМОТИ АДСИЦ</v>
      </c>
      <c r="B614" s="105" t="str">
        <f t="shared" si="40"/>
        <v>148068097</v>
      </c>
      <c r="C614" s="581">
        <f t="shared" si="41"/>
        <v>45291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ЕЙЧ БИ ДЖИ ФОНД ЗА ИНВЕСТИЦИОННИ ИМОТИ АДСИЦ</v>
      </c>
      <c r="B615" s="105" t="str">
        <f t="shared" si="40"/>
        <v>148068097</v>
      </c>
      <c r="C615" s="581">
        <f t="shared" si="41"/>
        <v>45291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ЕЙЧ БИ ДЖИ ФОНД ЗА ИНВЕСТИЦИОННИ ИМОТИ АДСИЦ</v>
      </c>
      <c r="B616" s="105" t="str">
        <f t="shared" si="40"/>
        <v>148068097</v>
      </c>
      <c r="C616" s="581">
        <f t="shared" si="41"/>
        <v>45291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ЕЙЧ БИ ДЖИ ФОНД ЗА ИНВЕСТИЦИОННИ ИМОТИ АДСИЦ</v>
      </c>
      <c r="B617" s="105" t="str">
        <f t="shared" si="40"/>
        <v>148068097</v>
      </c>
      <c r="C617" s="581">
        <f t="shared" si="41"/>
        <v>45291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ЕЙЧ БИ ДЖИ ФОНД ЗА ИНВЕСТИЦИОННИ ИМОТИ АДСИЦ</v>
      </c>
      <c r="B618" s="105" t="str">
        <f t="shared" si="40"/>
        <v>148068097</v>
      </c>
      <c r="C618" s="581">
        <f t="shared" si="41"/>
        <v>45291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ЕЙЧ БИ ДЖИ ФОНД ЗА ИНВЕСТИЦИОННИ ИМОТИ АДСИЦ</v>
      </c>
      <c r="B619" s="105" t="str">
        <f t="shared" si="40"/>
        <v>148068097</v>
      </c>
      <c r="C619" s="581">
        <f t="shared" si="41"/>
        <v>45291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ЕЙЧ БИ ДЖИ ФОНД ЗА ИНВЕСТИЦИОННИ ИМОТИ АДСИЦ</v>
      </c>
      <c r="B620" s="105" t="str">
        <f t="shared" si="40"/>
        <v>148068097</v>
      </c>
      <c r="C620" s="581">
        <f t="shared" si="41"/>
        <v>45291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ЕЙЧ БИ ДЖИ ФОНД ЗА ИНВЕСТИЦИОННИ ИМОТИ АДСИЦ</v>
      </c>
      <c r="B621" s="105" t="str">
        <f t="shared" si="40"/>
        <v>148068097</v>
      </c>
      <c r="C621" s="581">
        <f t="shared" si="41"/>
        <v>45291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ЕЙЧ БИ ДЖИ ФОНД ЗА ИНВЕСТИЦИОННИ ИМОТИ АДСИЦ</v>
      </c>
      <c r="B622" s="105" t="str">
        <f t="shared" si="40"/>
        <v>148068097</v>
      </c>
      <c r="C622" s="581">
        <f t="shared" si="41"/>
        <v>45291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ЕЙЧ БИ ДЖИ ФОНД ЗА ИНВЕСТИЦИОННИ ИМОТИ АДСИЦ</v>
      </c>
      <c r="B623" s="105" t="str">
        <f t="shared" si="40"/>
        <v>148068097</v>
      </c>
      <c r="C623" s="581">
        <f t="shared" si="41"/>
        <v>45291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ЕЙЧ БИ ДЖИ ФОНД ЗА ИНВЕСТИЦИОННИ ИМОТИ АДСИЦ</v>
      </c>
      <c r="B624" s="105" t="str">
        <f t="shared" si="40"/>
        <v>148068097</v>
      </c>
      <c r="C624" s="581">
        <f t="shared" si="41"/>
        <v>45291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ЕЙЧ БИ ДЖИ ФОНД ЗА ИНВЕСТИЦИОННИ ИМОТИ АДСИЦ</v>
      </c>
      <c r="B625" s="105" t="str">
        <f t="shared" si="40"/>
        <v>148068097</v>
      </c>
      <c r="C625" s="581">
        <f t="shared" si="41"/>
        <v>45291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ЕЙЧ БИ ДЖИ ФОНД ЗА ИНВЕСТИЦИОННИ ИМОТИ АДСИЦ</v>
      </c>
      <c r="B626" s="105" t="str">
        <f t="shared" si="40"/>
        <v>148068097</v>
      </c>
      <c r="C626" s="581">
        <f t="shared" si="41"/>
        <v>45291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ЕЙЧ БИ ДЖИ ФОНД ЗА ИНВЕСТИЦИОННИ ИМОТИ АДСИЦ</v>
      </c>
      <c r="B627" s="105" t="str">
        <f t="shared" si="40"/>
        <v>148068097</v>
      </c>
      <c r="C627" s="581">
        <f t="shared" si="41"/>
        <v>45291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ЕЙЧ БИ ДЖИ ФОНД ЗА ИНВЕСТИЦИОННИ ИМОТИ АДСИЦ</v>
      </c>
      <c r="B628" s="105" t="str">
        <f t="shared" si="40"/>
        <v>148068097</v>
      </c>
      <c r="C628" s="581">
        <f t="shared" si="41"/>
        <v>45291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ЕЙЧ БИ ДЖИ ФОНД ЗА ИНВЕСТИЦИОННИ ИМОТИ АДСИЦ</v>
      </c>
      <c r="B629" s="105" t="str">
        <f t="shared" si="40"/>
        <v>148068097</v>
      </c>
      <c r="C629" s="581">
        <f t="shared" si="41"/>
        <v>45291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ЕЙЧ БИ ДЖИ ФОНД ЗА ИНВЕСТИЦИОННИ ИМОТИ АДСИЦ</v>
      </c>
      <c r="B630" s="105" t="str">
        <f t="shared" si="40"/>
        <v>148068097</v>
      </c>
      <c r="C630" s="581">
        <f t="shared" si="41"/>
        <v>45291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ЕЙЧ БИ ДЖИ ФОНД ЗА ИНВЕСТИЦИОННИ ИМОТИ АДСИЦ</v>
      </c>
      <c r="B631" s="105" t="str">
        <f t="shared" si="40"/>
        <v>148068097</v>
      </c>
      <c r="C631" s="581">
        <f t="shared" si="41"/>
        <v>45291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ЕЙЧ БИ ДЖИ ФОНД ЗА ИНВЕСТИЦИОННИ ИМОТИ АДСИЦ</v>
      </c>
      <c r="B632" s="105" t="str">
        <f t="shared" si="40"/>
        <v>148068097</v>
      </c>
      <c r="C632" s="581">
        <f t="shared" si="41"/>
        <v>45291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ЕЙЧ БИ ДЖИ ФОНД ЗА ИНВЕСТИЦИОННИ ИМОТИ АДСИЦ</v>
      </c>
      <c r="B633" s="105" t="str">
        <f t="shared" si="40"/>
        <v>148068097</v>
      </c>
      <c r="C633" s="581">
        <f t="shared" si="41"/>
        <v>45291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ЕЙЧ БИ ДЖИ ФОНД ЗА ИНВЕСТИЦИОННИ ИМОТИ АДСИЦ</v>
      </c>
      <c r="B634" s="105" t="str">
        <f t="shared" si="40"/>
        <v>148068097</v>
      </c>
      <c r="C634" s="581">
        <f t="shared" si="41"/>
        <v>45291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ЕЙЧ БИ ДЖИ ФОНД ЗА ИНВЕСТИЦИОННИ ИМОТИ АДСИЦ</v>
      </c>
      <c r="B635" s="105" t="str">
        <f t="shared" si="40"/>
        <v>148068097</v>
      </c>
      <c r="C635" s="581">
        <f t="shared" si="41"/>
        <v>45291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ЕЙЧ БИ ДЖИ ФОНД ЗА ИНВЕСТИЦИОННИ ИМОТИ АДСИЦ</v>
      </c>
      <c r="B636" s="105" t="str">
        <f t="shared" si="40"/>
        <v>148068097</v>
      </c>
      <c r="C636" s="581">
        <f t="shared" si="41"/>
        <v>45291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ЕЙЧ БИ ДЖИ ФОНД ЗА ИНВЕСТИЦИОННИ ИМОТИ АДСИЦ</v>
      </c>
      <c r="B637" s="105" t="str">
        <f t="shared" si="40"/>
        <v>148068097</v>
      </c>
      <c r="C637" s="581">
        <f t="shared" si="41"/>
        <v>45291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ЕЙЧ БИ ДЖИ ФОНД ЗА ИНВЕСТИЦИОННИ ИМОТИ АДСИЦ</v>
      </c>
      <c r="B638" s="105" t="str">
        <f t="shared" si="40"/>
        <v>148068097</v>
      </c>
      <c r="C638" s="581">
        <f t="shared" si="41"/>
        <v>45291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ЕЙЧ БИ ДЖИ ФОНД ЗА ИНВЕСТИЦИОННИ ИМОТИ АДСИЦ</v>
      </c>
      <c r="B639" s="105" t="str">
        <f t="shared" si="40"/>
        <v>148068097</v>
      </c>
      <c r="C639" s="581">
        <f t="shared" si="41"/>
        <v>45291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ЕЙЧ БИ ДЖИ ФОНД ЗА ИНВЕСТИЦИОННИ ИМОТИ АДСИЦ</v>
      </c>
      <c r="B640" s="105" t="str">
        <f t="shared" si="40"/>
        <v>148068097</v>
      </c>
      <c r="C640" s="581">
        <f t="shared" si="41"/>
        <v>45291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ЕЙЧ БИ ДЖИ ФОНД ЗА ИНВЕСТИЦИОННИ ИМОТИ АДСИЦ</v>
      </c>
      <c r="B641" s="105" t="str">
        <f t="shared" si="40"/>
        <v>148068097</v>
      </c>
      <c r="C641" s="581">
        <f t="shared" si="41"/>
        <v>45291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ЕЙЧ БИ ДЖИ ФОНД ЗА ИНВЕСТИЦИОННИ ИМОТИ АДСИЦ</v>
      </c>
      <c r="B642" s="105" t="str">
        <f t="shared" si="40"/>
        <v>148068097</v>
      </c>
      <c r="C642" s="581">
        <f t="shared" si="41"/>
        <v>45291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ЕЙЧ БИ ДЖИ ФОНД ЗА ИНВЕСТИЦИОННИ ИМОТИ АДСИЦ</v>
      </c>
      <c r="B643" s="105" t="str">
        <f t="shared" si="40"/>
        <v>148068097</v>
      </c>
      <c r="C643" s="581">
        <f t="shared" si="41"/>
        <v>45291</v>
      </c>
      <c r="D643" s="105" t="s">
        <v>529</v>
      </c>
      <c r="E643" s="496">
        <v>7</v>
      </c>
      <c r="F643" s="105" t="s">
        <v>528</v>
      </c>
      <c r="H643" s="105">
        <f>'Справка 6'!J13</f>
        <v>58</v>
      </c>
    </row>
    <row r="644" spans="1:8">
      <c r="A644" s="105" t="str">
        <f t="shared" si="39"/>
        <v>ЕЙЧ БИ ДЖИ ФОНД ЗА ИНВЕСТИЦИОННИ ИМОТИ АДСИЦ</v>
      </c>
      <c r="B644" s="105" t="str">
        <f t="shared" si="40"/>
        <v>148068097</v>
      </c>
      <c r="C644" s="581">
        <f t="shared" si="41"/>
        <v>45291</v>
      </c>
      <c r="D644" s="105" t="s">
        <v>532</v>
      </c>
      <c r="E644" s="496">
        <v>7</v>
      </c>
      <c r="F644" s="105" t="s">
        <v>531</v>
      </c>
      <c r="H644" s="105">
        <f>'Справка 6'!J14</f>
        <v>28</v>
      </c>
    </row>
    <row r="645" spans="1:8">
      <c r="A645" s="105" t="str">
        <f t="shared" si="39"/>
        <v>ЕЙЧ БИ ДЖИ ФОНД ЗА ИНВЕСТИЦИОННИ ИМОТИ АДСИЦ</v>
      </c>
      <c r="B645" s="105" t="str">
        <f t="shared" si="40"/>
        <v>148068097</v>
      </c>
      <c r="C645" s="581">
        <f t="shared" si="41"/>
        <v>45291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ЕЙЧ БИ ДЖИ ФОНД ЗА ИНВЕСТИЦИОННИ ИМОТИ АДСИЦ</v>
      </c>
      <c r="B646" s="105" t="str">
        <f t="shared" si="40"/>
        <v>148068097</v>
      </c>
      <c r="C646" s="581">
        <f t="shared" si="41"/>
        <v>45291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ЕЙЧ БИ ДЖИ ФОНД ЗА ИНВЕСТИЦИОННИ ИМОТИ АДСИЦ</v>
      </c>
      <c r="B647" s="105" t="str">
        <f t="shared" si="40"/>
        <v>148068097</v>
      </c>
      <c r="C647" s="581">
        <f t="shared" si="41"/>
        <v>45291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ЕЙЧ БИ ДЖИ ФОНД ЗА ИНВЕСТИЦИОННИ ИМОТИ АДСИЦ</v>
      </c>
      <c r="B648" s="105" t="str">
        <f t="shared" si="40"/>
        <v>148068097</v>
      </c>
      <c r="C648" s="581">
        <f t="shared" si="41"/>
        <v>45291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ЕЙЧ БИ ДЖИ ФОНД ЗА ИНВЕСТИЦИОННИ ИМОТИ АДСИЦ</v>
      </c>
      <c r="B649" s="105" t="str">
        <f t="shared" si="40"/>
        <v>148068097</v>
      </c>
      <c r="C649" s="581">
        <f t="shared" si="41"/>
        <v>45291</v>
      </c>
      <c r="D649" s="105" t="s">
        <v>545</v>
      </c>
      <c r="E649" s="496">
        <v>7</v>
      </c>
      <c r="F649" s="105" t="s">
        <v>828</v>
      </c>
      <c r="H649" s="105">
        <f>'Справка 6'!J19</f>
        <v>86</v>
      </c>
    </row>
    <row r="650" spans="1:8">
      <c r="A650" s="105" t="str">
        <f t="shared" si="39"/>
        <v>ЕЙЧ БИ ДЖИ ФОНД ЗА ИНВЕСТИЦИОННИ ИМОТИ АДСИЦ</v>
      </c>
      <c r="B650" s="105" t="str">
        <f t="shared" si="40"/>
        <v>148068097</v>
      </c>
      <c r="C650" s="581">
        <f t="shared" si="41"/>
        <v>45291</v>
      </c>
      <c r="D650" s="105" t="s">
        <v>547</v>
      </c>
      <c r="E650" s="496">
        <v>7</v>
      </c>
      <c r="F650" s="105" t="s">
        <v>546</v>
      </c>
      <c r="H650" s="105">
        <f>'Справка 6'!J20</f>
        <v>19866</v>
      </c>
    </row>
    <row r="651" spans="1:8">
      <c r="A651" s="105" t="str">
        <f t="shared" si="39"/>
        <v>ЕЙЧ БИ ДЖИ ФОНД ЗА ИНВЕСТИЦИОННИ ИМОТИ АДСИЦ</v>
      </c>
      <c r="B651" s="105" t="str">
        <f t="shared" si="40"/>
        <v>148068097</v>
      </c>
      <c r="C651" s="581">
        <f t="shared" si="41"/>
        <v>45291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ЕЙЧ БИ ДЖИ ФОНД ЗА ИНВЕСТИЦИОННИ ИМОТИ АДСИЦ</v>
      </c>
      <c r="B652" s="105" t="str">
        <f t="shared" si="40"/>
        <v>148068097</v>
      </c>
      <c r="C652" s="581">
        <f t="shared" si="41"/>
        <v>45291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ЕЙЧ БИ ДЖИ ФОНД ЗА ИНВЕСТИЦИОННИ ИМОТИ АДСИЦ</v>
      </c>
      <c r="B653" s="105" t="str">
        <f t="shared" ref="B653:B716" si="43">pdeBulstat</f>
        <v>148068097</v>
      </c>
      <c r="C653" s="581">
        <f t="shared" ref="C653:C716" si="44">endDate</f>
        <v>45291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ЕЙЧ БИ ДЖИ ФОНД ЗА ИНВЕСТИЦИОННИ ИМОТИ АДСИЦ</v>
      </c>
      <c r="B654" s="105" t="str">
        <f t="shared" si="43"/>
        <v>148068097</v>
      </c>
      <c r="C654" s="581">
        <f t="shared" si="44"/>
        <v>45291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ЕЙЧ БИ ДЖИ ФОНД ЗА ИНВЕСТИЦИОННИ ИМОТИ АДСИЦ</v>
      </c>
      <c r="B655" s="105" t="str">
        <f t="shared" si="43"/>
        <v>148068097</v>
      </c>
      <c r="C655" s="581">
        <f t="shared" si="44"/>
        <v>45291</v>
      </c>
      <c r="D655" s="105" t="s">
        <v>558</v>
      </c>
      <c r="E655" s="496">
        <v>7</v>
      </c>
      <c r="F655" s="105" t="s">
        <v>542</v>
      </c>
      <c r="H655" s="105">
        <f>'Справка 6'!J26</f>
        <v>0</v>
      </c>
    </row>
    <row r="656" spans="1:8">
      <c r="A656" s="105" t="str">
        <f t="shared" si="42"/>
        <v>ЕЙЧ БИ ДЖИ ФОНД ЗА ИНВЕСТИЦИОННИ ИМОТИ АДСИЦ</v>
      </c>
      <c r="B656" s="105" t="str">
        <f t="shared" si="43"/>
        <v>148068097</v>
      </c>
      <c r="C656" s="581">
        <f t="shared" si="44"/>
        <v>45291</v>
      </c>
      <c r="D656" s="105" t="s">
        <v>560</v>
      </c>
      <c r="E656" s="496">
        <v>7</v>
      </c>
      <c r="F656" s="105" t="s">
        <v>863</v>
      </c>
      <c r="H656" s="105">
        <f>'Справка 6'!J27</f>
        <v>0</v>
      </c>
    </row>
    <row r="657" spans="1:8">
      <c r="A657" s="105" t="str">
        <f t="shared" si="42"/>
        <v>ЕЙЧ БИ ДЖИ ФОНД ЗА ИНВЕСТИЦИОННИ ИМОТИ АДСИЦ</v>
      </c>
      <c r="B657" s="105" t="str">
        <f t="shared" si="43"/>
        <v>148068097</v>
      </c>
      <c r="C657" s="581">
        <f t="shared" si="44"/>
        <v>45291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ЕЙЧ БИ ДЖИ ФОНД ЗА ИНВЕСТИЦИОННИ ИМОТИ АДСИЦ</v>
      </c>
      <c r="B658" s="105" t="str">
        <f t="shared" si="43"/>
        <v>148068097</v>
      </c>
      <c r="C658" s="581">
        <f t="shared" si="44"/>
        <v>45291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ЕЙЧ БИ ДЖИ ФОНД ЗА ИНВЕСТИЦИОННИ ИМОТИ АДСИЦ</v>
      </c>
      <c r="B659" s="105" t="str">
        <f t="shared" si="43"/>
        <v>148068097</v>
      </c>
      <c r="C659" s="581">
        <f t="shared" si="44"/>
        <v>45291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ЕЙЧ БИ ДЖИ ФОНД ЗА ИНВЕСТИЦИОННИ ИМОТИ АДСИЦ</v>
      </c>
      <c r="B660" s="105" t="str">
        <f t="shared" si="43"/>
        <v>148068097</v>
      </c>
      <c r="C660" s="581">
        <f t="shared" si="44"/>
        <v>45291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ЕЙЧ БИ ДЖИ ФОНД ЗА ИНВЕСТИЦИОННИ ИМОТИ АДСИЦ</v>
      </c>
      <c r="B661" s="105" t="str">
        <f t="shared" si="43"/>
        <v>148068097</v>
      </c>
      <c r="C661" s="581">
        <f t="shared" si="44"/>
        <v>45291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ЕЙЧ БИ ДЖИ ФОНД ЗА ИНВЕСТИЦИОННИ ИМОТИ АДСИЦ</v>
      </c>
      <c r="B662" s="105" t="str">
        <f t="shared" si="43"/>
        <v>148068097</v>
      </c>
      <c r="C662" s="581">
        <f t="shared" si="44"/>
        <v>45291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ЕЙЧ БИ ДЖИ ФОНД ЗА ИНВЕСТИЦИОННИ ИМОТИ АДСИЦ</v>
      </c>
      <c r="B663" s="105" t="str">
        <f t="shared" si="43"/>
        <v>148068097</v>
      </c>
      <c r="C663" s="581">
        <f t="shared" si="44"/>
        <v>45291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ЕЙЧ БИ ДЖИ ФОНД ЗА ИНВЕСТИЦИОННИ ИМОТИ АДСИЦ</v>
      </c>
      <c r="B664" s="105" t="str">
        <f t="shared" si="43"/>
        <v>148068097</v>
      </c>
      <c r="C664" s="581">
        <f t="shared" si="44"/>
        <v>45291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ЕЙЧ БИ ДЖИ ФОНД ЗА ИНВЕСТИЦИОННИ ИМОТИ АДСИЦ</v>
      </c>
      <c r="B665" s="105" t="str">
        <f t="shared" si="43"/>
        <v>148068097</v>
      </c>
      <c r="C665" s="581">
        <f t="shared" si="44"/>
        <v>45291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ЕЙЧ БИ ДЖИ ФОНД ЗА ИНВЕСТИЦИОННИ ИМОТИ АДСИЦ</v>
      </c>
      <c r="B666" s="105" t="str">
        <f t="shared" si="43"/>
        <v>148068097</v>
      </c>
      <c r="C666" s="581">
        <f t="shared" si="44"/>
        <v>45291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ЕЙЧ БИ ДЖИ ФОНД ЗА ИНВЕСТИЦИОННИ ИМОТИ АДСИЦ</v>
      </c>
      <c r="B667" s="105" t="str">
        <f t="shared" si="43"/>
        <v>148068097</v>
      </c>
      <c r="C667" s="581">
        <f t="shared" si="44"/>
        <v>45291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ЕЙЧ БИ ДЖИ ФОНД ЗА ИНВЕСТИЦИОННИ ИМОТИ АДСИЦ</v>
      </c>
      <c r="B668" s="105" t="str">
        <f t="shared" si="43"/>
        <v>148068097</v>
      </c>
      <c r="C668" s="581">
        <f t="shared" si="44"/>
        <v>45291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ЕЙЧ БИ ДЖИ ФОНД ЗА ИНВЕСТИЦИОННИ ИМОТИ АДСИЦ</v>
      </c>
      <c r="B669" s="105" t="str">
        <f t="shared" si="43"/>
        <v>148068097</v>
      </c>
      <c r="C669" s="581">
        <f t="shared" si="44"/>
        <v>45291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ЕЙЧ БИ ДЖИ ФОНД ЗА ИНВЕСТИЦИОННИ ИМОТИ АДСИЦ</v>
      </c>
      <c r="B670" s="105" t="str">
        <f t="shared" si="43"/>
        <v>148068097</v>
      </c>
      <c r="C670" s="581">
        <f t="shared" si="44"/>
        <v>45291</v>
      </c>
      <c r="D670" s="105" t="s">
        <v>583</v>
      </c>
      <c r="E670" s="496">
        <v>7</v>
      </c>
      <c r="F670" s="105" t="s">
        <v>582</v>
      </c>
      <c r="H670" s="105">
        <f>'Справка 6'!J42</f>
        <v>19952</v>
      </c>
    </row>
    <row r="671" spans="1:8">
      <c r="A671" s="105" t="str">
        <f t="shared" si="42"/>
        <v>ЕЙЧ БИ ДЖИ ФОНД ЗА ИНВЕСТИЦИОННИ ИМОТИ АДСИЦ</v>
      </c>
      <c r="B671" s="105" t="str">
        <f t="shared" si="43"/>
        <v>148068097</v>
      </c>
      <c r="C671" s="581">
        <f t="shared" si="44"/>
        <v>45291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ЕЙЧ БИ ДЖИ ФОНД ЗА ИНВЕСТИЦИОННИ ИМОТИ АДСИЦ</v>
      </c>
      <c r="B672" s="105" t="str">
        <f t="shared" si="43"/>
        <v>148068097</v>
      </c>
      <c r="C672" s="581">
        <f t="shared" si="44"/>
        <v>45291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ЕЙЧ БИ ДЖИ ФОНД ЗА ИНВЕСТИЦИОННИ ИМОТИ АДСИЦ</v>
      </c>
      <c r="B673" s="105" t="str">
        <f t="shared" si="43"/>
        <v>148068097</v>
      </c>
      <c r="C673" s="581">
        <f t="shared" si="44"/>
        <v>45291</v>
      </c>
      <c r="D673" s="105" t="s">
        <v>529</v>
      </c>
      <c r="E673" s="496">
        <v>8</v>
      </c>
      <c r="F673" s="105" t="s">
        <v>528</v>
      </c>
      <c r="H673" s="105">
        <f>'Справка 6'!K13</f>
        <v>48</v>
      </c>
    </row>
    <row r="674" spans="1:8">
      <c r="A674" s="105" t="str">
        <f t="shared" si="42"/>
        <v>ЕЙЧ БИ ДЖИ ФОНД ЗА ИНВЕСТИЦИОННИ ИМОТИ АДСИЦ</v>
      </c>
      <c r="B674" s="105" t="str">
        <f t="shared" si="43"/>
        <v>148068097</v>
      </c>
      <c r="C674" s="581">
        <f t="shared" si="44"/>
        <v>45291</v>
      </c>
      <c r="D674" s="105" t="s">
        <v>532</v>
      </c>
      <c r="E674" s="496">
        <v>8</v>
      </c>
      <c r="F674" s="105" t="s">
        <v>531</v>
      </c>
      <c r="H674" s="105">
        <f>'Справка 6'!K14</f>
        <v>19</v>
      </c>
    </row>
    <row r="675" spans="1:8">
      <c r="A675" s="105" t="str">
        <f t="shared" si="42"/>
        <v>ЕЙЧ БИ ДЖИ ФОНД ЗА ИНВЕСТИЦИОННИ ИМОТИ АДСИЦ</v>
      </c>
      <c r="B675" s="105" t="str">
        <f t="shared" si="43"/>
        <v>148068097</v>
      </c>
      <c r="C675" s="581">
        <f t="shared" si="44"/>
        <v>45291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ЕЙЧ БИ ДЖИ ФОНД ЗА ИНВЕСТИЦИОННИ ИМОТИ АДСИЦ</v>
      </c>
      <c r="B676" s="105" t="str">
        <f t="shared" si="43"/>
        <v>148068097</v>
      </c>
      <c r="C676" s="581">
        <f t="shared" si="44"/>
        <v>45291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ЕЙЧ БИ ДЖИ ФОНД ЗА ИНВЕСТИЦИОННИ ИМОТИ АДСИЦ</v>
      </c>
      <c r="B677" s="105" t="str">
        <f t="shared" si="43"/>
        <v>148068097</v>
      </c>
      <c r="C677" s="581">
        <f t="shared" si="44"/>
        <v>45291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ЕЙЧ БИ ДЖИ ФОНД ЗА ИНВЕСТИЦИОННИ ИМОТИ АДСИЦ</v>
      </c>
      <c r="B678" s="105" t="str">
        <f t="shared" si="43"/>
        <v>148068097</v>
      </c>
      <c r="C678" s="581">
        <f t="shared" si="44"/>
        <v>45291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ЕЙЧ БИ ДЖИ ФОНД ЗА ИНВЕСТИЦИОННИ ИМОТИ АДСИЦ</v>
      </c>
      <c r="B679" s="105" t="str">
        <f t="shared" si="43"/>
        <v>148068097</v>
      </c>
      <c r="C679" s="581">
        <f t="shared" si="44"/>
        <v>45291</v>
      </c>
      <c r="D679" s="105" t="s">
        <v>545</v>
      </c>
      <c r="E679" s="496">
        <v>8</v>
      </c>
      <c r="F679" s="105" t="s">
        <v>828</v>
      </c>
      <c r="H679" s="105">
        <f>'Справка 6'!K19</f>
        <v>67</v>
      </c>
    </row>
    <row r="680" spans="1:8">
      <c r="A680" s="105" t="str">
        <f t="shared" si="42"/>
        <v>ЕЙЧ БИ ДЖИ ФОНД ЗА ИНВЕСТИЦИОННИ ИМОТИ АДСИЦ</v>
      </c>
      <c r="B680" s="105" t="str">
        <f t="shared" si="43"/>
        <v>148068097</v>
      </c>
      <c r="C680" s="581">
        <f t="shared" si="44"/>
        <v>45291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ЕЙЧ БИ ДЖИ ФОНД ЗА ИНВЕСТИЦИОННИ ИМОТИ АДСИЦ</v>
      </c>
      <c r="B681" s="105" t="str">
        <f t="shared" si="43"/>
        <v>148068097</v>
      </c>
      <c r="C681" s="581">
        <f t="shared" si="44"/>
        <v>45291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ЕЙЧ БИ ДЖИ ФОНД ЗА ИНВЕСТИЦИОННИ ИМОТИ АДСИЦ</v>
      </c>
      <c r="B682" s="105" t="str">
        <f t="shared" si="43"/>
        <v>148068097</v>
      </c>
      <c r="C682" s="581">
        <f t="shared" si="44"/>
        <v>45291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ЕЙЧ БИ ДЖИ ФОНД ЗА ИНВЕСТИЦИОННИ ИМОТИ АДСИЦ</v>
      </c>
      <c r="B683" s="105" t="str">
        <f t="shared" si="43"/>
        <v>148068097</v>
      </c>
      <c r="C683" s="581">
        <f t="shared" si="44"/>
        <v>45291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ЕЙЧ БИ ДЖИ ФОНД ЗА ИНВЕСТИЦИОННИ ИМОТИ АДСИЦ</v>
      </c>
      <c r="B684" s="105" t="str">
        <f t="shared" si="43"/>
        <v>148068097</v>
      </c>
      <c r="C684" s="581">
        <f t="shared" si="44"/>
        <v>45291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ЕЙЧ БИ ДЖИ ФОНД ЗА ИНВЕСТИЦИОННИ ИМОТИ АДСИЦ</v>
      </c>
      <c r="B685" s="105" t="str">
        <f t="shared" si="43"/>
        <v>148068097</v>
      </c>
      <c r="C685" s="581">
        <f t="shared" si="44"/>
        <v>45291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ЕЙЧ БИ ДЖИ ФОНД ЗА ИНВЕСТИЦИОННИ ИМОТИ АДСИЦ</v>
      </c>
      <c r="B686" s="105" t="str">
        <f t="shared" si="43"/>
        <v>148068097</v>
      </c>
      <c r="C686" s="581">
        <f t="shared" si="44"/>
        <v>45291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ЕЙЧ БИ ДЖИ ФОНД ЗА ИНВЕСТИЦИОННИ ИМОТИ АДСИЦ</v>
      </c>
      <c r="B687" s="105" t="str">
        <f t="shared" si="43"/>
        <v>148068097</v>
      </c>
      <c r="C687" s="581">
        <f t="shared" si="44"/>
        <v>45291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ЕЙЧ БИ ДЖИ ФОНД ЗА ИНВЕСТИЦИОННИ ИМОТИ АДСИЦ</v>
      </c>
      <c r="B688" s="105" t="str">
        <f t="shared" si="43"/>
        <v>148068097</v>
      </c>
      <c r="C688" s="581">
        <f t="shared" si="44"/>
        <v>45291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ЕЙЧ БИ ДЖИ ФОНД ЗА ИНВЕСТИЦИОННИ ИМОТИ АДСИЦ</v>
      </c>
      <c r="B689" s="105" t="str">
        <f t="shared" si="43"/>
        <v>148068097</v>
      </c>
      <c r="C689" s="581">
        <f t="shared" si="44"/>
        <v>45291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ЕЙЧ БИ ДЖИ ФОНД ЗА ИНВЕСТИЦИОННИ ИМОТИ АДСИЦ</v>
      </c>
      <c r="B690" s="105" t="str">
        <f t="shared" si="43"/>
        <v>148068097</v>
      </c>
      <c r="C690" s="581">
        <f t="shared" si="44"/>
        <v>45291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ЕЙЧ БИ ДЖИ ФОНД ЗА ИНВЕСТИЦИОННИ ИМОТИ АДСИЦ</v>
      </c>
      <c r="B691" s="105" t="str">
        <f t="shared" si="43"/>
        <v>148068097</v>
      </c>
      <c r="C691" s="581">
        <f t="shared" si="44"/>
        <v>45291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ЕЙЧ БИ ДЖИ ФОНД ЗА ИНВЕСТИЦИОННИ ИМОТИ АДСИЦ</v>
      </c>
      <c r="B692" s="105" t="str">
        <f t="shared" si="43"/>
        <v>148068097</v>
      </c>
      <c r="C692" s="581">
        <f t="shared" si="44"/>
        <v>45291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ЕЙЧ БИ ДЖИ ФОНД ЗА ИНВЕСТИЦИОННИ ИМОТИ АДСИЦ</v>
      </c>
      <c r="B693" s="105" t="str">
        <f t="shared" si="43"/>
        <v>148068097</v>
      </c>
      <c r="C693" s="581">
        <f t="shared" si="44"/>
        <v>45291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ЕЙЧ БИ ДЖИ ФОНД ЗА ИНВЕСТИЦИОННИ ИМОТИ АДСИЦ</v>
      </c>
      <c r="B694" s="105" t="str">
        <f t="shared" si="43"/>
        <v>148068097</v>
      </c>
      <c r="C694" s="581">
        <f t="shared" si="44"/>
        <v>45291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ЕЙЧ БИ ДЖИ ФОНД ЗА ИНВЕСТИЦИОННИ ИМОТИ АДСИЦ</v>
      </c>
      <c r="B695" s="105" t="str">
        <f t="shared" si="43"/>
        <v>148068097</v>
      </c>
      <c r="C695" s="581">
        <f t="shared" si="44"/>
        <v>45291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ЕЙЧ БИ ДЖИ ФОНД ЗА ИНВЕСТИЦИОННИ ИМОТИ АДСИЦ</v>
      </c>
      <c r="B696" s="105" t="str">
        <f t="shared" si="43"/>
        <v>148068097</v>
      </c>
      <c r="C696" s="581">
        <f t="shared" si="44"/>
        <v>45291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ЕЙЧ БИ ДЖИ ФОНД ЗА ИНВЕСТИЦИОННИ ИМОТИ АДСИЦ</v>
      </c>
      <c r="B697" s="105" t="str">
        <f t="shared" si="43"/>
        <v>148068097</v>
      </c>
      <c r="C697" s="581">
        <f t="shared" si="44"/>
        <v>45291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ЕЙЧ БИ ДЖИ ФОНД ЗА ИНВЕСТИЦИОННИ ИМОТИ АДСИЦ</v>
      </c>
      <c r="B698" s="105" t="str">
        <f t="shared" si="43"/>
        <v>148068097</v>
      </c>
      <c r="C698" s="581">
        <f t="shared" si="44"/>
        <v>45291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ЕЙЧ БИ ДЖИ ФОНД ЗА ИНВЕСТИЦИОННИ ИМОТИ АДСИЦ</v>
      </c>
      <c r="B699" s="105" t="str">
        <f t="shared" si="43"/>
        <v>148068097</v>
      </c>
      <c r="C699" s="581">
        <f t="shared" si="44"/>
        <v>45291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ЕЙЧ БИ ДЖИ ФОНД ЗА ИНВЕСТИЦИОННИ ИМОТИ АДСИЦ</v>
      </c>
      <c r="B700" s="105" t="str">
        <f t="shared" si="43"/>
        <v>148068097</v>
      </c>
      <c r="C700" s="581">
        <f t="shared" si="44"/>
        <v>45291</v>
      </c>
      <c r="D700" s="105" t="s">
        <v>583</v>
      </c>
      <c r="E700" s="496">
        <v>8</v>
      </c>
      <c r="F700" s="105" t="s">
        <v>582</v>
      </c>
      <c r="H700" s="105">
        <f>'Справка 6'!K42</f>
        <v>67</v>
      </c>
    </row>
    <row r="701" spans="1:8">
      <c r="A701" s="105" t="str">
        <f t="shared" si="42"/>
        <v>ЕЙЧ БИ ДЖИ ФОНД ЗА ИНВЕСТИЦИОННИ ИМОТИ АДСИЦ</v>
      </c>
      <c r="B701" s="105" t="str">
        <f t="shared" si="43"/>
        <v>148068097</v>
      </c>
      <c r="C701" s="581">
        <f t="shared" si="44"/>
        <v>45291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ЕЙЧ БИ ДЖИ ФОНД ЗА ИНВЕСТИЦИОННИ ИМОТИ АДСИЦ</v>
      </c>
      <c r="B702" s="105" t="str">
        <f t="shared" si="43"/>
        <v>148068097</v>
      </c>
      <c r="C702" s="581">
        <f t="shared" si="44"/>
        <v>45291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ЕЙЧ БИ ДЖИ ФОНД ЗА ИНВЕСТИЦИОННИ ИМОТИ АДСИЦ</v>
      </c>
      <c r="B703" s="105" t="str">
        <f t="shared" si="43"/>
        <v>148068097</v>
      </c>
      <c r="C703" s="581">
        <f t="shared" si="44"/>
        <v>45291</v>
      </c>
      <c r="D703" s="105" t="s">
        <v>529</v>
      </c>
      <c r="E703" s="496">
        <v>9</v>
      </c>
      <c r="F703" s="105" t="s">
        <v>528</v>
      </c>
      <c r="H703" s="105">
        <f>'Справка 6'!L13</f>
        <v>1</v>
      </c>
    </row>
    <row r="704" spans="1:8">
      <c r="A704" s="105" t="str">
        <f t="shared" si="42"/>
        <v>ЕЙЧ БИ ДЖИ ФОНД ЗА ИНВЕСТИЦИОННИ ИМОТИ АДСИЦ</v>
      </c>
      <c r="B704" s="105" t="str">
        <f t="shared" si="43"/>
        <v>148068097</v>
      </c>
      <c r="C704" s="581">
        <f t="shared" si="44"/>
        <v>45291</v>
      </c>
      <c r="D704" s="105" t="s">
        <v>532</v>
      </c>
      <c r="E704" s="496">
        <v>9</v>
      </c>
      <c r="F704" s="105" t="s">
        <v>531</v>
      </c>
      <c r="H704" s="105">
        <f>'Справка 6'!L14</f>
        <v>4</v>
      </c>
    </row>
    <row r="705" spans="1:8">
      <c r="A705" s="105" t="str">
        <f t="shared" si="42"/>
        <v>ЕЙЧ БИ ДЖИ ФОНД ЗА ИНВЕСТИЦИОННИ ИМОТИ АДСИЦ</v>
      </c>
      <c r="B705" s="105" t="str">
        <f t="shared" si="43"/>
        <v>148068097</v>
      </c>
      <c r="C705" s="581">
        <f t="shared" si="44"/>
        <v>45291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ЕЙЧ БИ ДЖИ ФОНД ЗА ИНВЕСТИЦИОННИ ИМОТИ АДСИЦ</v>
      </c>
      <c r="B706" s="105" t="str">
        <f t="shared" si="43"/>
        <v>148068097</v>
      </c>
      <c r="C706" s="581">
        <f t="shared" si="44"/>
        <v>45291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ЕЙЧ БИ ДЖИ ФОНД ЗА ИНВЕСТИЦИОННИ ИМОТИ АДСИЦ</v>
      </c>
      <c r="B707" s="105" t="str">
        <f t="shared" si="43"/>
        <v>148068097</v>
      </c>
      <c r="C707" s="581">
        <f t="shared" si="44"/>
        <v>45291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ЕЙЧ БИ ДЖИ ФОНД ЗА ИНВЕСТИЦИОННИ ИМОТИ АДСИЦ</v>
      </c>
      <c r="B708" s="105" t="str">
        <f t="shared" si="43"/>
        <v>148068097</v>
      </c>
      <c r="C708" s="581">
        <f t="shared" si="44"/>
        <v>45291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ЕЙЧ БИ ДЖИ ФОНД ЗА ИНВЕСТИЦИОННИ ИМОТИ АДСИЦ</v>
      </c>
      <c r="B709" s="105" t="str">
        <f t="shared" si="43"/>
        <v>148068097</v>
      </c>
      <c r="C709" s="581">
        <f t="shared" si="44"/>
        <v>45291</v>
      </c>
      <c r="D709" s="105" t="s">
        <v>545</v>
      </c>
      <c r="E709" s="496">
        <v>9</v>
      </c>
      <c r="F709" s="105" t="s">
        <v>828</v>
      </c>
      <c r="H709" s="105">
        <f>'Справка 6'!L19</f>
        <v>5</v>
      </c>
    </row>
    <row r="710" spans="1:8">
      <c r="A710" s="105" t="str">
        <f t="shared" si="42"/>
        <v>ЕЙЧ БИ ДЖИ ФОНД ЗА ИНВЕСТИЦИОННИ ИМОТИ АДСИЦ</v>
      </c>
      <c r="B710" s="105" t="str">
        <f t="shared" si="43"/>
        <v>148068097</v>
      </c>
      <c r="C710" s="581">
        <f t="shared" si="44"/>
        <v>45291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ЕЙЧ БИ ДЖИ ФОНД ЗА ИНВЕСТИЦИОННИ ИМОТИ АДСИЦ</v>
      </c>
      <c r="B711" s="105" t="str">
        <f t="shared" si="43"/>
        <v>148068097</v>
      </c>
      <c r="C711" s="581">
        <f t="shared" si="44"/>
        <v>45291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ЕЙЧ БИ ДЖИ ФОНД ЗА ИНВЕСТИЦИОННИ ИМОТИ АДСИЦ</v>
      </c>
      <c r="B712" s="105" t="str">
        <f t="shared" si="43"/>
        <v>148068097</v>
      </c>
      <c r="C712" s="581">
        <f t="shared" si="44"/>
        <v>45291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ЕЙЧ БИ ДЖИ ФОНД ЗА ИНВЕСТИЦИОННИ ИМОТИ АДСИЦ</v>
      </c>
      <c r="B713" s="105" t="str">
        <f t="shared" si="43"/>
        <v>148068097</v>
      </c>
      <c r="C713" s="581">
        <f t="shared" si="44"/>
        <v>45291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ЕЙЧ БИ ДЖИ ФОНД ЗА ИНВЕСТИЦИОННИ ИМОТИ АДСИЦ</v>
      </c>
      <c r="B714" s="105" t="str">
        <f t="shared" si="43"/>
        <v>148068097</v>
      </c>
      <c r="C714" s="581">
        <f t="shared" si="44"/>
        <v>45291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ЕЙЧ БИ ДЖИ ФОНД ЗА ИНВЕСТИЦИОННИ ИМОТИ АДСИЦ</v>
      </c>
      <c r="B715" s="105" t="str">
        <f t="shared" si="43"/>
        <v>148068097</v>
      </c>
      <c r="C715" s="581">
        <f t="shared" si="44"/>
        <v>45291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ЕЙЧ БИ ДЖИ ФОНД ЗА ИНВЕСТИЦИОННИ ИМОТИ АДСИЦ</v>
      </c>
      <c r="B716" s="105" t="str">
        <f t="shared" si="43"/>
        <v>148068097</v>
      </c>
      <c r="C716" s="581">
        <f t="shared" si="44"/>
        <v>45291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ЕЙЧ БИ ДЖИ ФОНД ЗА ИНВЕСТИЦИОННИ ИМОТИ АДСИЦ</v>
      </c>
      <c r="B717" s="105" t="str">
        <f t="shared" ref="B717:B780" si="46">pdeBulstat</f>
        <v>148068097</v>
      </c>
      <c r="C717" s="581">
        <f t="shared" ref="C717:C780" si="47">endDate</f>
        <v>45291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ЕЙЧ БИ ДЖИ ФОНД ЗА ИНВЕСТИЦИОННИ ИМОТИ АДСИЦ</v>
      </c>
      <c r="B718" s="105" t="str">
        <f t="shared" si="46"/>
        <v>148068097</v>
      </c>
      <c r="C718" s="581">
        <f t="shared" si="47"/>
        <v>45291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ЕЙЧ БИ ДЖИ ФОНД ЗА ИНВЕСТИЦИОННИ ИМОТИ АДСИЦ</v>
      </c>
      <c r="B719" s="105" t="str">
        <f t="shared" si="46"/>
        <v>148068097</v>
      </c>
      <c r="C719" s="581">
        <f t="shared" si="47"/>
        <v>45291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ЕЙЧ БИ ДЖИ ФОНД ЗА ИНВЕСТИЦИОННИ ИМОТИ АДСИЦ</v>
      </c>
      <c r="B720" s="105" t="str">
        <f t="shared" si="46"/>
        <v>148068097</v>
      </c>
      <c r="C720" s="581">
        <f t="shared" si="47"/>
        <v>45291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ЕЙЧ БИ ДЖИ ФОНД ЗА ИНВЕСТИЦИОННИ ИМОТИ АДСИЦ</v>
      </c>
      <c r="B721" s="105" t="str">
        <f t="shared" si="46"/>
        <v>148068097</v>
      </c>
      <c r="C721" s="581">
        <f t="shared" si="47"/>
        <v>45291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ЕЙЧ БИ ДЖИ ФОНД ЗА ИНВЕСТИЦИОННИ ИМОТИ АДСИЦ</v>
      </c>
      <c r="B722" s="105" t="str">
        <f t="shared" si="46"/>
        <v>148068097</v>
      </c>
      <c r="C722" s="581">
        <f t="shared" si="47"/>
        <v>45291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ЕЙЧ БИ ДЖИ ФОНД ЗА ИНВЕСТИЦИОННИ ИМОТИ АДСИЦ</v>
      </c>
      <c r="B723" s="105" t="str">
        <f t="shared" si="46"/>
        <v>148068097</v>
      </c>
      <c r="C723" s="581">
        <f t="shared" si="47"/>
        <v>45291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ЕЙЧ БИ ДЖИ ФОНД ЗА ИНВЕСТИЦИОННИ ИМОТИ АДСИЦ</v>
      </c>
      <c r="B724" s="105" t="str">
        <f t="shared" si="46"/>
        <v>148068097</v>
      </c>
      <c r="C724" s="581">
        <f t="shared" si="47"/>
        <v>45291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ЕЙЧ БИ ДЖИ ФОНД ЗА ИНВЕСТИЦИОННИ ИМОТИ АДСИЦ</v>
      </c>
      <c r="B725" s="105" t="str">
        <f t="shared" si="46"/>
        <v>148068097</v>
      </c>
      <c r="C725" s="581">
        <f t="shared" si="47"/>
        <v>45291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ЕЙЧ БИ ДЖИ ФОНД ЗА ИНВЕСТИЦИОННИ ИМОТИ АДСИЦ</v>
      </c>
      <c r="B726" s="105" t="str">
        <f t="shared" si="46"/>
        <v>148068097</v>
      </c>
      <c r="C726" s="581">
        <f t="shared" si="47"/>
        <v>45291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ЕЙЧ БИ ДЖИ ФОНД ЗА ИНВЕСТИЦИОННИ ИМОТИ АДСИЦ</v>
      </c>
      <c r="B727" s="105" t="str">
        <f t="shared" si="46"/>
        <v>148068097</v>
      </c>
      <c r="C727" s="581">
        <f t="shared" si="47"/>
        <v>45291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ЕЙЧ БИ ДЖИ ФОНД ЗА ИНВЕСТИЦИОННИ ИМОТИ АДСИЦ</v>
      </c>
      <c r="B728" s="105" t="str">
        <f t="shared" si="46"/>
        <v>148068097</v>
      </c>
      <c r="C728" s="581">
        <f t="shared" si="47"/>
        <v>45291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ЕЙЧ БИ ДЖИ ФОНД ЗА ИНВЕСТИЦИОННИ ИМОТИ АДСИЦ</v>
      </c>
      <c r="B729" s="105" t="str">
        <f t="shared" si="46"/>
        <v>148068097</v>
      </c>
      <c r="C729" s="581">
        <f t="shared" si="47"/>
        <v>45291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ЕЙЧ БИ ДЖИ ФОНД ЗА ИНВЕСТИЦИОННИ ИМОТИ АДСИЦ</v>
      </c>
      <c r="B730" s="105" t="str">
        <f t="shared" si="46"/>
        <v>148068097</v>
      </c>
      <c r="C730" s="581">
        <f t="shared" si="47"/>
        <v>45291</v>
      </c>
      <c r="D730" s="105" t="s">
        <v>583</v>
      </c>
      <c r="E730" s="496">
        <v>9</v>
      </c>
      <c r="F730" s="105" t="s">
        <v>582</v>
      </c>
      <c r="H730" s="105">
        <f>'Справка 6'!L42</f>
        <v>5</v>
      </c>
    </row>
    <row r="731" spans="1:8">
      <c r="A731" s="105" t="str">
        <f t="shared" si="45"/>
        <v>ЕЙЧ БИ ДЖИ ФОНД ЗА ИНВЕСТИЦИОННИ ИМОТИ АДСИЦ</v>
      </c>
      <c r="B731" s="105" t="str">
        <f t="shared" si="46"/>
        <v>148068097</v>
      </c>
      <c r="C731" s="581">
        <f t="shared" si="47"/>
        <v>45291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ЕЙЧ БИ ДЖИ ФОНД ЗА ИНВЕСТИЦИОННИ ИМОТИ АДСИЦ</v>
      </c>
      <c r="B732" s="105" t="str">
        <f t="shared" si="46"/>
        <v>148068097</v>
      </c>
      <c r="C732" s="581">
        <f t="shared" si="47"/>
        <v>45291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ЕЙЧ БИ ДЖИ ФОНД ЗА ИНВЕСТИЦИОННИ ИМОТИ АДСИЦ</v>
      </c>
      <c r="B733" s="105" t="str">
        <f t="shared" si="46"/>
        <v>148068097</v>
      </c>
      <c r="C733" s="581">
        <f t="shared" si="47"/>
        <v>45291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ЕЙЧ БИ ДЖИ ФОНД ЗА ИНВЕСТИЦИОННИ ИМОТИ АДСИЦ</v>
      </c>
      <c r="B734" s="105" t="str">
        <f t="shared" si="46"/>
        <v>148068097</v>
      </c>
      <c r="C734" s="581">
        <f t="shared" si="47"/>
        <v>45291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ЕЙЧ БИ ДЖИ ФОНД ЗА ИНВЕСТИЦИОННИ ИМОТИ АДСИЦ</v>
      </c>
      <c r="B735" s="105" t="str">
        <f t="shared" si="46"/>
        <v>148068097</v>
      </c>
      <c r="C735" s="581">
        <f t="shared" si="47"/>
        <v>45291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ЕЙЧ БИ ДЖИ ФОНД ЗА ИНВЕСТИЦИОННИ ИМОТИ АДСИЦ</v>
      </c>
      <c r="B736" s="105" t="str">
        <f t="shared" si="46"/>
        <v>148068097</v>
      </c>
      <c r="C736" s="581">
        <f t="shared" si="47"/>
        <v>45291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ЕЙЧ БИ ДЖИ ФОНД ЗА ИНВЕСТИЦИОННИ ИМОТИ АДСИЦ</v>
      </c>
      <c r="B737" s="105" t="str">
        <f t="shared" si="46"/>
        <v>148068097</v>
      </c>
      <c r="C737" s="581">
        <f t="shared" si="47"/>
        <v>45291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ЕЙЧ БИ ДЖИ ФОНД ЗА ИНВЕСТИЦИОННИ ИМОТИ АДСИЦ</v>
      </c>
      <c r="B738" s="105" t="str">
        <f t="shared" si="46"/>
        <v>148068097</v>
      </c>
      <c r="C738" s="581">
        <f t="shared" si="47"/>
        <v>45291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ЕЙЧ БИ ДЖИ ФОНД ЗА ИНВЕСТИЦИОННИ ИМОТИ АДСИЦ</v>
      </c>
      <c r="B739" s="105" t="str">
        <f t="shared" si="46"/>
        <v>148068097</v>
      </c>
      <c r="C739" s="581">
        <f t="shared" si="47"/>
        <v>45291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ЕЙЧ БИ ДЖИ ФОНД ЗА ИНВЕСТИЦИОННИ ИМОТИ АДСИЦ</v>
      </c>
      <c r="B740" s="105" t="str">
        <f t="shared" si="46"/>
        <v>148068097</v>
      </c>
      <c r="C740" s="581">
        <f t="shared" si="47"/>
        <v>45291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ЕЙЧ БИ ДЖИ ФОНД ЗА ИНВЕСТИЦИОННИ ИМОТИ АДСИЦ</v>
      </c>
      <c r="B741" s="105" t="str">
        <f t="shared" si="46"/>
        <v>148068097</v>
      </c>
      <c r="C741" s="581">
        <f t="shared" si="47"/>
        <v>45291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ЕЙЧ БИ ДЖИ ФОНД ЗА ИНВЕСТИЦИОННИ ИМОТИ АДСИЦ</v>
      </c>
      <c r="B742" s="105" t="str">
        <f t="shared" si="46"/>
        <v>148068097</v>
      </c>
      <c r="C742" s="581">
        <f t="shared" si="47"/>
        <v>45291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ЕЙЧ БИ ДЖИ ФОНД ЗА ИНВЕСТИЦИОННИ ИМОТИ АДСИЦ</v>
      </c>
      <c r="B743" s="105" t="str">
        <f t="shared" si="46"/>
        <v>148068097</v>
      </c>
      <c r="C743" s="581">
        <f t="shared" si="47"/>
        <v>45291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ЕЙЧ БИ ДЖИ ФОНД ЗА ИНВЕСТИЦИОННИ ИМОТИ АДСИЦ</v>
      </c>
      <c r="B744" s="105" t="str">
        <f t="shared" si="46"/>
        <v>148068097</v>
      </c>
      <c r="C744" s="581">
        <f t="shared" si="47"/>
        <v>45291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ЕЙЧ БИ ДЖИ ФОНД ЗА ИНВЕСТИЦИОННИ ИМОТИ АДСИЦ</v>
      </c>
      <c r="B745" s="105" t="str">
        <f t="shared" si="46"/>
        <v>148068097</v>
      </c>
      <c r="C745" s="581">
        <f t="shared" si="47"/>
        <v>45291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ЕЙЧ БИ ДЖИ ФОНД ЗА ИНВЕСТИЦИОННИ ИМОТИ АДСИЦ</v>
      </c>
      <c r="B746" s="105" t="str">
        <f t="shared" si="46"/>
        <v>148068097</v>
      </c>
      <c r="C746" s="581">
        <f t="shared" si="47"/>
        <v>45291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ЕЙЧ БИ ДЖИ ФОНД ЗА ИНВЕСТИЦИОННИ ИМОТИ АДСИЦ</v>
      </c>
      <c r="B747" s="105" t="str">
        <f t="shared" si="46"/>
        <v>148068097</v>
      </c>
      <c r="C747" s="581">
        <f t="shared" si="47"/>
        <v>45291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ЕЙЧ БИ ДЖИ ФОНД ЗА ИНВЕСТИЦИОННИ ИМОТИ АДСИЦ</v>
      </c>
      <c r="B748" s="105" t="str">
        <f t="shared" si="46"/>
        <v>148068097</v>
      </c>
      <c r="C748" s="581">
        <f t="shared" si="47"/>
        <v>45291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ЕЙЧ БИ ДЖИ ФОНД ЗА ИНВЕСТИЦИОННИ ИМОТИ АДСИЦ</v>
      </c>
      <c r="B749" s="105" t="str">
        <f t="shared" si="46"/>
        <v>148068097</v>
      </c>
      <c r="C749" s="581">
        <f t="shared" si="47"/>
        <v>45291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ЕЙЧ БИ ДЖИ ФОНД ЗА ИНВЕСТИЦИОННИ ИМОТИ АДСИЦ</v>
      </c>
      <c r="B750" s="105" t="str">
        <f t="shared" si="46"/>
        <v>148068097</v>
      </c>
      <c r="C750" s="581">
        <f t="shared" si="47"/>
        <v>45291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ЕЙЧ БИ ДЖИ ФОНД ЗА ИНВЕСТИЦИОННИ ИМОТИ АДСИЦ</v>
      </c>
      <c r="B751" s="105" t="str">
        <f t="shared" si="46"/>
        <v>148068097</v>
      </c>
      <c r="C751" s="581">
        <f t="shared" si="47"/>
        <v>45291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ЕЙЧ БИ ДЖИ ФОНД ЗА ИНВЕСТИЦИОННИ ИМОТИ АДСИЦ</v>
      </c>
      <c r="B752" s="105" t="str">
        <f t="shared" si="46"/>
        <v>148068097</v>
      </c>
      <c r="C752" s="581">
        <f t="shared" si="47"/>
        <v>45291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ЕЙЧ БИ ДЖИ ФОНД ЗА ИНВЕСТИЦИОННИ ИМОТИ АДСИЦ</v>
      </c>
      <c r="B753" s="105" t="str">
        <f t="shared" si="46"/>
        <v>148068097</v>
      </c>
      <c r="C753" s="581">
        <f t="shared" si="47"/>
        <v>45291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ЕЙЧ БИ ДЖИ ФОНД ЗА ИНВЕСТИЦИОННИ ИМОТИ АДСИЦ</v>
      </c>
      <c r="B754" s="105" t="str">
        <f t="shared" si="46"/>
        <v>148068097</v>
      </c>
      <c r="C754" s="581">
        <f t="shared" si="47"/>
        <v>45291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ЕЙЧ БИ ДЖИ ФОНД ЗА ИНВЕСТИЦИОННИ ИМОТИ АДСИЦ</v>
      </c>
      <c r="B755" s="105" t="str">
        <f t="shared" si="46"/>
        <v>148068097</v>
      </c>
      <c r="C755" s="581">
        <f t="shared" si="47"/>
        <v>45291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ЕЙЧ БИ ДЖИ ФОНД ЗА ИНВЕСТИЦИОННИ ИМОТИ АДСИЦ</v>
      </c>
      <c r="B756" s="105" t="str">
        <f t="shared" si="46"/>
        <v>148068097</v>
      </c>
      <c r="C756" s="581">
        <f t="shared" si="47"/>
        <v>45291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ЕЙЧ БИ ДЖИ ФОНД ЗА ИНВЕСТИЦИОННИ ИМОТИ АДСИЦ</v>
      </c>
      <c r="B757" s="105" t="str">
        <f t="shared" si="46"/>
        <v>148068097</v>
      </c>
      <c r="C757" s="581">
        <f t="shared" si="47"/>
        <v>45291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ЕЙЧ БИ ДЖИ ФОНД ЗА ИНВЕСТИЦИОННИ ИМОТИ АДСИЦ</v>
      </c>
      <c r="B758" s="105" t="str">
        <f t="shared" si="46"/>
        <v>148068097</v>
      </c>
      <c r="C758" s="581">
        <f t="shared" si="47"/>
        <v>45291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ЕЙЧ БИ ДЖИ ФОНД ЗА ИНВЕСТИЦИОННИ ИМОТИ АДСИЦ</v>
      </c>
      <c r="B759" s="105" t="str">
        <f t="shared" si="46"/>
        <v>148068097</v>
      </c>
      <c r="C759" s="581">
        <f t="shared" si="47"/>
        <v>45291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ЕЙЧ БИ ДЖИ ФОНД ЗА ИНВЕСТИЦИОННИ ИМОТИ АДСИЦ</v>
      </c>
      <c r="B760" s="105" t="str">
        <f t="shared" si="46"/>
        <v>148068097</v>
      </c>
      <c r="C760" s="581">
        <f t="shared" si="47"/>
        <v>45291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ЕЙЧ БИ ДЖИ ФОНД ЗА ИНВЕСТИЦИОННИ ИМОТИ АДСИЦ</v>
      </c>
      <c r="B761" s="105" t="str">
        <f t="shared" si="46"/>
        <v>148068097</v>
      </c>
      <c r="C761" s="581">
        <f t="shared" si="47"/>
        <v>45291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ЕЙЧ БИ ДЖИ ФОНД ЗА ИНВЕСТИЦИОННИ ИМОТИ АДСИЦ</v>
      </c>
      <c r="B762" s="105" t="str">
        <f t="shared" si="46"/>
        <v>148068097</v>
      </c>
      <c r="C762" s="581">
        <f t="shared" si="47"/>
        <v>45291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ЕЙЧ БИ ДЖИ ФОНД ЗА ИНВЕСТИЦИОННИ ИМОТИ АДСИЦ</v>
      </c>
      <c r="B763" s="105" t="str">
        <f t="shared" si="46"/>
        <v>148068097</v>
      </c>
      <c r="C763" s="581">
        <f t="shared" si="47"/>
        <v>45291</v>
      </c>
      <c r="D763" s="105" t="s">
        <v>529</v>
      </c>
      <c r="E763" s="496">
        <v>11</v>
      </c>
      <c r="F763" s="105" t="s">
        <v>528</v>
      </c>
      <c r="H763" s="105">
        <f>'Справка 6'!N13</f>
        <v>49</v>
      </c>
    </row>
    <row r="764" spans="1:8">
      <c r="A764" s="105" t="str">
        <f t="shared" si="45"/>
        <v>ЕЙЧ БИ ДЖИ ФОНД ЗА ИНВЕСТИЦИОННИ ИМОТИ АДСИЦ</v>
      </c>
      <c r="B764" s="105" t="str">
        <f t="shared" si="46"/>
        <v>148068097</v>
      </c>
      <c r="C764" s="581">
        <f t="shared" si="47"/>
        <v>45291</v>
      </c>
      <c r="D764" s="105" t="s">
        <v>532</v>
      </c>
      <c r="E764" s="496">
        <v>11</v>
      </c>
      <c r="F764" s="105" t="s">
        <v>531</v>
      </c>
      <c r="H764" s="105">
        <f>'Справка 6'!N14</f>
        <v>23</v>
      </c>
    </row>
    <row r="765" spans="1:8">
      <c r="A765" s="105" t="str">
        <f t="shared" si="45"/>
        <v>ЕЙЧ БИ ДЖИ ФОНД ЗА ИНВЕСТИЦИОННИ ИМОТИ АДСИЦ</v>
      </c>
      <c r="B765" s="105" t="str">
        <f t="shared" si="46"/>
        <v>148068097</v>
      </c>
      <c r="C765" s="581">
        <f t="shared" si="47"/>
        <v>45291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ЕЙЧ БИ ДЖИ ФОНД ЗА ИНВЕСТИЦИОННИ ИМОТИ АДСИЦ</v>
      </c>
      <c r="B766" s="105" t="str">
        <f t="shared" si="46"/>
        <v>148068097</v>
      </c>
      <c r="C766" s="581">
        <f t="shared" si="47"/>
        <v>45291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ЕЙЧ БИ ДЖИ ФОНД ЗА ИНВЕСТИЦИОННИ ИМОТИ АДСИЦ</v>
      </c>
      <c r="B767" s="105" t="str">
        <f t="shared" si="46"/>
        <v>148068097</v>
      </c>
      <c r="C767" s="581">
        <f t="shared" si="47"/>
        <v>45291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ЕЙЧ БИ ДЖИ ФОНД ЗА ИНВЕСТИЦИОННИ ИМОТИ АДСИЦ</v>
      </c>
      <c r="B768" s="105" t="str">
        <f t="shared" si="46"/>
        <v>148068097</v>
      </c>
      <c r="C768" s="581">
        <f t="shared" si="47"/>
        <v>45291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ЕЙЧ БИ ДЖИ ФОНД ЗА ИНВЕСТИЦИОННИ ИМОТИ АДСИЦ</v>
      </c>
      <c r="B769" s="105" t="str">
        <f t="shared" si="46"/>
        <v>148068097</v>
      </c>
      <c r="C769" s="581">
        <f t="shared" si="47"/>
        <v>45291</v>
      </c>
      <c r="D769" s="105" t="s">
        <v>545</v>
      </c>
      <c r="E769" s="496">
        <v>11</v>
      </c>
      <c r="F769" s="105" t="s">
        <v>828</v>
      </c>
      <c r="H769" s="105">
        <f>'Справка 6'!N19</f>
        <v>72</v>
      </c>
    </row>
    <row r="770" spans="1:8">
      <c r="A770" s="105" t="str">
        <f t="shared" si="45"/>
        <v>ЕЙЧ БИ ДЖИ ФОНД ЗА ИНВЕСТИЦИОННИ ИМОТИ АДСИЦ</v>
      </c>
      <c r="B770" s="105" t="str">
        <f t="shared" si="46"/>
        <v>148068097</v>
      </c>
      <c r="C770" s="581">
        <f t="shared" si="47"/>
        <v>45291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ЕЙЧ БИ ДЖИ ФОНД ЗА ИНВЕСТИЦИОННИ ИМОТИ АДСИЦ</v>
      </c>
      <c r="B771" s="105" t="str">
        <f t="shared" si="46"/>
        <v>148068097</v>
      </c>
      <c r="C771" s="581">
        <f t="shared" si="47"/>
        <v>45291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ЕЙЧ БИ ДЖИ ФОНД ЗА ИНВЕСТИЦИОННИ ИМОТИ АДСИЦ</v>
      </c>
      <c r="B772" s="105" t="str">
        <f t="shared" si="46"/>
        <v>148068097</v>
      </c>
      <c r="C772" s="581">
        <f t="shared" si="47"/>
        <v>45291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ЕЙЧ БИ ДЖИ ФОНД ЗА ИНВЕСТИЦИОННИ ИМОТИ АДСИЦ</v>
      </c>
      <c r="B773" s="105" t="str">
        <f t="shared" si="46"/>
        <v>148068097</v>
      </c>
      <c r="C773" s="581">
        <f t="shared" si="47"/>
        <v>45291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ЕЙЧ БИ ДЖИ ФОНД ЗА ИНВЕСТИЦИОННИ ИМОТИ АДСИЦ</v>
      </c>
      <c r="B774" s="105" t="str">
        <f t="shared" si="46"/>
        <v>148068097</v>
      </c>
      <c r="C774" s="581">
        <f t="shared" si="47"/>
        <v>45291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ЕЙЧ БИ ДЖИ ФОНД ЗА ИНВЕСТИЦИОННИ ИМОТИ АДСИЦ</v>
      </c>
      <c r="B775" s="105" t="str">
        <f t="shared" si="46"/>
        <v>148068097</v>
      </c>
      <c r="C775" s="581">
        <f t="shared" si="47"/>
        <v>45291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ЕЙЧ БИ ДЖИ ФОНД ЗА ИНВЕСТИЦИОННИ ИМОТИ АДСИЦ</v>
      </c>
      <c r="B776" s="105" t="str">
        <f t="shared" si="46"/>
        <v>148068097</v>
      </c>
      <c r="C776" s="581">
        <f t="shared" si="47"/>
        <v>45291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ЕЙЧ БИ ДЖИ ФОНД ЗА ИНВЕСТИЦИОННИ ИМОТИ АДСИЦ</v>
      </c>
      <c r="B777" s="105" t="str">
        <f t="shared" si="46"/>
        <v>148068097</v>
      </c>
      <c r="C777" s="581">
        <f t="shared" si="47"/>
        <v>45291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ЕЙЧ БИ ДЖИ ФОНД ЗА ИНВЕСТИЦИОННИ ИМОТИ АДСИЦ</v>
      </c>
      <c r="B778" s="105" t="str">
        <f t="shared" si="46"/>
        <v>148068097</v>
      </c>
      <c r="C778" s="581">
        <f t="shared" si="47"/>
        <v>45291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ЕЙЧ БИ ДЖИ ФОНД ЗА ИНВЕСТИЦИОННИ ИМОТИ АДСИЦ</v>
      </c>
      <c r="B779" s="105" t="str">
        <f t="shared" si="46"/>
        <v>148068097</v>
      </c>
      <c r="C779" s="581">
        <f t="shared" si="47"/>
        <v>45291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ЕЙЧ БИ ДЖИ ФОНД ЗА ИНВЕСТИЦИОННИ ИМОТИ АДСИЦ</v>
      </c>
      <c r="B780" s="105" t="str">
        <f t="shared" si="46"/>
        <v>148068097</v>
      </c>
      <c r="C780" s="581">
        <f t="shared" si="47"/>
        <v>45291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ЕЙЧ БИ ДЖИ ФОНД ЗА ИНВЕСТИЦИОННИ ИМОТИ АДСИЦ</v>
      </c>
      <c r="B781" s="105" t="str">
        <f t="shared" ref="B781:B844" si="49">pdeBulstat</f>
        <v>148068097</v>
      </c>
      <c r="C781" s="581">
        <f t="shared" ref="C781:C844" si="50">endDate</f>
        <v>45291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ЕЙЧ БИ ДЖИ ФОНД ЗА ИНВЕСТИЦИОННИ ИМОТИ АДСИЦ</v>
      </c>
      <c r="B782" s="105" t="str">
        <f t="shared" si="49"/>
        <v>148068097</v>
      </c>
      <c r="C782" s="581">
        <f t="shared" si="50"/>
        <v>45291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ЕЙЧ БИ ДЖИ ФОНД ЗА ИНВЕСТИЦИОННИ ИМОТИ АДСИЦ</v>
      </c>
      <c r="B783" s="105" t="str">
        <f t="shared" si="49"/>
        <v>148068097</v>
      </c>
      <c r="C783" s="581">
        <f t="shared" si="50"/>
        <v>45291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ЕЙЧ БИ ДЖИ ФОНД ЗА ИНВЕСТИЦИОННИ ИМОТИ АДСИЦ</v>
      </c>
      <c r="B784" s="105" t="str">
        <f t="shared" si="49"/>
        <v>148068097</v>
      </c>
      <c r="C784" s="581">
        <f t="shared" si="50"/>
        <v>45291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ЕЙЧ БИ ДЖИ ФОНД ЗА ИНВЕСТИЦИОННИ ИМОТИ АДСИЦ</v>
      </c>
      <c r="B785" s="105" t="str">
        <f t="shared" si="49"/>
        <v>148068097</v>
      </c>
      <c r="C785" s="581">
        <f t="shared" si="50"/>
        <v>45291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ЕЙЧ БИ ДЖИ ФОНД ЗА ИНВЕСТИЦИОННИ ИМОТИ АДСИЦ</v>
      </c>
      <c r="B786" s="105" t="str">
        <f t="shared" si="49"/>
        <v>148068097</v>
      </c>
      <c r="C786" s="581">
        <f t="shared" si="50"/>
        <v>45291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ЕЙЧ БИ ДЖИ ФОНД ЗА ИНВЕСТИЦИОННИ ИМОТИ АДСИЦ</v>
      </c>
      <c r="B787" s="105" t="str">
        <f t="shared" si="49"/>
        <v>148068097</v>
      </c>
      <c r="C787" s="581">
        <f t="shared" si="50"/>
        <v>45291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ЕЙЧ БИ ДЖИ ФОНД ЗА ИНВЕСТИЦИОННИ ИМОТИ АДСИЦ</v>
      </c>
      <c r="B788" s="105" t="str">
        <f t="shared" si="49"/>
        <v>148068097</v>
      </c>
      <c r="C788" s="581">
        <f t="shared" si="50"/>
        <v>45291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ЕЙЧ БИ ДЖИ ФОНД ЗА ИНВЕСТИЦИОННИ ИМОТИ АДСИЦ</v>
      </c>
      <c r="B789" s="105" t="str">
        <f t="shared" si="49"/>
        <v>148068097</v>
      </c>
      <c r="C789" s="581">
        <f t="shared" si="50"/>
        <v>45291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ЕЙЧ БИ ДЖИ ФОНД ЗА ИНВЕСТИЦИОННИ ИМОТИ АДСИЦ</v>
      </c>
      <c r="B790" s="105" t="str">
        <f t="shared" si="49"/>
        <v>148068097</v>
      </c>
      <c r="C790" s="581">
        <f t="shared" si="50"/>
        <v>45291</v>
      </c>
      <c r="D790" s="105" t="s">
        <v>583</v>
      </c>
      <c r="E790" s="496">
        <v>11</v>
      </c>
      <c r="F790" s="105" t="s">
        <v>582</v>
      </c>
      <c r="H790" s="105">
        <f>'Справка 6'!N42</f>
        <v>72</v>
      </c>
    </row>
    <row r="791" spans="1:8">
      <c r="A791" s="105" t="str">
        <f t="shared" si="48"/>
        <v>ЕЙЧ БИ ДЖИ ФОНД ЗА ИНВЕСТИЦИОННИ ИМОТИ АДСИЦ</v>
      </c>
      <c r="B791" s="105" t="str">
        <f t="shared" si="49"/>
        <v>148068097</v>
      </c>
      <c r="C791" s="581">
        <f t="shared" si="50"/>
        <v>45291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ЕЙЧ БИ ДЖИ ФОНД ЗА ИНВЕСТИЦИОННИ ИМОТИ АДСИЦ</v>
      </c>
      <c r="B792" s="105" t="str">
        <f t="shared" si="49"/>
        <v>148068097</v>
      </c>
      <c r="C792" s="581">
        <f t="shared" si="50"/>
        <v>45291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ЕЙЧ БИ ДЖИ ФОНД ЗА ИНВЕСТИЦИОННИ ИМОТИ АДСИЦ</v>
      </c>
      <c r="B793" s="105" t="str">
        <f t="shared" si="49"/>
        <v>148068097</v>
      </c>
      <c r="C793" s="581">
        <f t="shared" si="50"/>
        <v>45291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ЕЙЧ БИ ДЖИ ФОНД ЗА ИНВЕСТИЦИОННИ ИМОТИ АДСИЦ</v>
      </c>
      <c r="B794" s="105" t="str">
        <f t="shared" si="49"/>
        <v>148068097</v>
      </c>
      <c r="C794" s="581">
        <f t="shared" si="50"/>
        <v>45291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ЕЙЧ БИ ДЖИ ФОНД ЗА ИНВЕСТИЦИОННИ ИМОТИ АДСИЦ</v>
      </c>
      <c r="B795" s="105" t="str">
        <f t="shared" si="49"/>
        <v>148068097</v>
      </c>
      <c r="C795" s="581">
        <f t="shared" si="50"/>
        <v>45291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ЕЙЧ БИ ДЖИ ФОНД ЗА ИНВЕСТИЦИОННИ ИМОТИ АДСИЦ</v>
      </c>
      <c r="B796" s="105" t="str">
        <f t="shared" si="49"/>
        <v>148068097</v>
      </c>
      <c r="C796" s="581">
        <f t="shared" si="50"/>
        <v>45291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ЕЙЧ БИ ДЖИ ФОНД ЗА ИНВЕСТИЦИОННИ ИМОТИ АДСИЦ</v>
      </c>
      <c r="B797" s="105" t="str">
        <f t="shared" si="49"/>
        <v>148068097</v>
      </c>
      <c r="C797" s="581">
        <f t="shared" si="50"/>
        <v>45291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ЕЙЧ БИ ДЖИ ФОНД ЗА ИНВЕСТИЦИОННИ ИМОТИ АДСИЦ</v>
      </c>
      <c r="B798" s="105" t="str">
        <f t="shared" si="49"/>
        <v>148068097</v>
      </c>
      <c r="C798" s="581">
        <f t="shared" si="50"/>
        <v>45291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ЕЙЧ БИ ДЖИ ФОНД ЗА ИНВЕСТИЦИОННИ ИМОТИ АДСИЦ</v>
      </c>
      <c r="B799" s="105" t="str">
        <f t="shared" si="49"/>
        <v>148068097</v>
      </c>
      <c r="C799" s="581">
        <f t="shared" si="50"/>
        <v>45291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ЕЙЧ БИ ДЖИ ФОНД ЗА ИНВЕСТИЦИОННИ ИМОТИ АДСИЦ</v>
      </c>
      <c r="B800" s="105" t="str">
        <f t="shared" si="49"/>
        <v>148068097</v>
      </c>
      <c r="C800" s="581">
        <f t="shared" si="50"/>
        <v>45291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ЕЙЧ БИ ДЖИ ФОНД ЗА ИНВЕСТИЦИОННИ ИМОТИ АДСИЦ</v>
      </c>
      <c r="B801" s="105" t="str">
        <f t="shared" si="49"/>
        <v>148068097</v>
      </c>
      <c r="C801" s="581">
        <f t="shared" si="50"/>
        <v>45291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ЕЙЧ БИ ДЖИ ФОНД ЗА ИНВЕСТИЦИОННИ ИМОТИ АДСИЦ</v>
      </c>
      <c r="B802" s="105" t="str">
        <f t="shared" si="49"/>
        <v>148068097</v>
      </c>
      <c r="C802" s="581">
        <f t="shared" si="50"/>
        <v>45291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ЕЙЧ БИ ДЖИ ФОНД ЗА ИНВЕСТИЦИОННИ ИМОТИ АДСИЦ</v>
      </c>
      <c r="B803" s="105" t="str">
        <f t="shared" si="49"/>
        <v>148068097</v>
      </c>
      <c r="C803" s="581">
        <f t="shared" si="50"/>
        <v>45291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ЕЙЧ БИ ДЖИ ФОНД ЗА ИНВЕСТИЦИОННИ ИМОТИ АДСИЦ</v>
      </c>
      <c r="B804" s="105" t="str">
        <f t="shared" si="49"/>
        <v>148068097</v>
      </c>
      <c r="C804" s="581">
        <f t="shared" si="50"/>
        <v>45291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ЕЙЧ БИ ДЖИ ФОНД ЗА ИНВЕСТИЦИОННИ ИМОТИ АДСИЦ</v>
      </c>
      <c r="B805" s="105" t="str">
        <f t="shared" si="49"/>
        <v>148068097</v>
      </c>
      <c r="C805" s="581">
        <f t="shared" si="50"/>
        <v>45291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ЕЙЧ БИ ДЖИ ФОНД ЗА ИНВЕСТИЦИОННИ ИМОТИ АДСИЦ</v>
      </c>
      <c r="B806" s="105" t="str">
        <f t="shared" si="49"/>
        <v>148068097</v>
      </c>
      <c r="C806" s="581">
        <f t="shared" si="50"/>
        <v>45291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ЕЙЧ БИ ДЖИ ФОНД ЗА ИНВЕСТИЦИОННИ ИМОТИ АДСИЦ</v>
      </c>
      <c r="B807" s="105" t="str">
        <f t="shared" si="49"/>
        <v>148068097</v>
      </c>
      <c r="C807" s="581">
        <f t="shared" si="50"/>
        <v>45291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ЕЙЧ БИ ДЖИ ФОНД ЗА ИНВЕСТИЦИОННИ ИМОТИ АДСИЦ</v>
      </c>
      <c r="B808" s="105" t="str">
        <f t="shared" si="49"/>
        <v>148068097</v>
      </c>
      <c r="C808" s="581">
        <f t="shared" si="50"/>
        <v>45291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ЕЙЧ БИ ДЖИ ФОНД ЗА ИНВЕСТИЦИОННИ ИМОТИ АДСИЦ</v>
      </c>
      <c r="B809" s="105" t="str">
        <f t="shared" si="49"/>
        <v>148068097</v>
      </c>
      <c r="C809" s="581">
        <f t="shared" si="50"/>
        <v>45291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ЕЙЧ БИ ДЖИ ФОНД ЗА ИНВЕСТИЦИОННИ ИМОТИ АДСИЦ</v>
      </c>
      <c r="B810" s="105" t="str">
        <f t="shared" si="49"/>
        <v>148068097</v>
      </c>
      <c r="C810" s="581">
        <f t="shared" si="50"/>
        <v>45291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ЕЙЧ БИ ДЖИ ФОНД ЗА ИНВЕСТИЦИОННИ ИМОТИ АДСИЦ</v>
      </c>
      <c r="B811" s="105" t="str">
        <f t="shared" si="49"/>
        <v>148068097</v>
      </c>
      <c r="C811" s="581">
        <f t="shared" si="50"/>
        <v>45291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ЕЙЧ БИ ДЖИ ФОНД ЗА ИНВЕСТИЦИОННИ ИМОТИ АДСИЦ</v>
      </c>
      <c r="B812" s="105" t="str">
        <f t="shared" si="49"/>
        <v>148068097</v>
      </c>
      <c r="C812" s="581">
        <f t="shared" si="50"/>
        <v>45291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ЕЙЧ БИ ДЖИ ФОНД ЗА ИНВЕСТИЦИОННИ ИМОТИ АДСИЦ</v>
      </c>
      <c r="B813" s="105" t="str">
        <f t="shared" si="49"/>
        <v>148068097</v>
      </c>
      <c r="C813" s="581">
        <f t="shared" si="50"/>
        <v>45291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ЕЙЧ БИ ДЖИ ФОНД ЗА ИНВЕСТИЦИОННИ ИМОТИ АДСИЦ</v>
      </c>
      <c r="B814" s="105" t="str">
        <f t="shared" si="49"/>
        <v>148068097</v>
      </c>
      <c r="C814" s="581">
        <f t="shared" si="50"/>
        <v>45291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ЕЙЧ БИ ДЖИ ФОНД ЗА ИНВЕСТИЦИОННИ ИМОТИ АДСИЦ</v>
      </c>
      <c r="B815" s="105" t="str">
        <f t="shared" si="49"/>
        <v>148068097</v>
      </c>
      <c r="C815" s="581">
        <f t="shared" si="50"/>
        <v>45291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ЕЙЧ БИ ДЖИ ФОНД ЗА ИНВЕСТИЦИОННИ ИМОТИ АДСИЦ</v>
      </c>
      <c r="B816" s="105" t="str">
        <f t="shared" si="49"/>
        <v>148068097</v>
      </c>
      <c r="C816" s="581">
        <f t="shared" si="50"/>
        <v>45291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ЕЙЧ БИ ДЖИ ФОНД ЗА ИНВЕСТИЦИОННИ ИМОТИ АДСИЦ</v>
      </c>
      <c r="B817" s="105" t="str">
        <f t="shared" si="49"/>
        <v>148068097</v>
      </c>
      <c r="C817" s="581">
        <f t="shared" si="50"/>
        <v>45291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ЕЙЧ БИ ДЖИ ФОНД ЗА ИНВЕСТИЦИОННИ ИМОТИ АДСИЦ</v>
      </c>
      <c r="B818" s="105" t="str">
        <f t="shared" si="49"/>
        <v>148068097</v>
      </c>
      <c r="C818" s="581">
        <f t="shared" si="50"/>
        <v>45291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ЕЙЧ БИ ДЖИ ФОНД ЗА ИНВЕСТИЦИОННИ ИМОТИ АДСИЦ</v>
      </c>
      <c r="B819" s="105" t="str">
        <f t="shared" si="49"/>
        <v>148068097</v>
      </c>
      <c r="C819" s="581">
        <f t="shared" si="50"/>
        <v>45291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ЕЙЧ БИ ДЖИ ФОНД ЗА ИНВЕСТИЦИОННИ ИМОТИ АДСИЦ</v>
      </c>
      <c r="B820" s="105" t="str">
        <f t="shared" si="49"/>
        <v>148068097</v>
      </c>
      <c r="C820" s="581">
        <f t="shared" si="50"/>
        <v>45291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ЕЙЧ БИ ДЖИ ФОНД ЗА ИНВЕСТИЦИОННИ ИМОТИ АДСИЦ</v>
      </c>
      <c r="B821" s="105" t="str">
        <f t="shared" si="49"/>
        <v>148068097</v>
      </c>
      <c r="C821" s="581">
        <f t="shared" si="50"/>
        <v>45291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ЕЙЧ БИ ДЖИ ФОНД ЗА ИНВЕСТИЦИОННИ ИМОТИ АДСИЦ</v>
      </c>
      <c r="B822" s="105" t="str">
        <f t="shared" si="49"/>
        <v>148068097</v>
      </c>
      <c r="C822" s="581">
        <f t="shared" si="50"/>
        <v>45291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ЕЙЧ БИ ДЖИ ФОНД ЗА ИНВЕСТИЦИОННИ ИМОТИ АДСИЦ</v>
      </c>
      <c r="B823" s="105" t="str">
        <f t="shared" si="49"/>
        <v>148068097</v>
      </c>
      <c r="C823" s="581">
        <f t="shared" si="50"/>
        <v>45291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ЕЙЧ БИ ДЖИ ФОНД ЗА ИНВЕСТИЦИОННИ ИМОТИ АДСИЦ</v>
      </c>
      <c r="B824" s="105" t="str">
        <f t="shared" si="49"/>
        <v>148068097</v>
      </c>
      <c r="C824" s="581">
        <f t="shared" si="50"/>
        <v>45291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ЕЙЧ БИ ДЖИ ФОНД ЗА ИНВЕСТИЦИОННИ ИМОТИ АДСИЦ</v>
      </c>
      <c r="B825" s="105" t="str">
        <f t="shared" si="49"/>
        <v>148068097</v>
      </c>
      <c r="C825" s="581">
        <f t="shared" si="50"/>
        <v>45291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ЕЙЧ БИ ДЖИ ФОНД ЗА ИНВЕСТИЦИОННИ ИМОТИ АДСИЦ</v>
      </c>
      <c r="B826" s="105" t="str">
        <f t="shared" si="49"/>
        <v>148068097</v>
      </c>
      <c r="C826" s="581">
        <f t="shared" si="50"/>
        <v>45291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ЕЙЧ БИ ДЖИ ФОНД ЗА ИНВЕСТИЦИОННИ ИМОТИ АДСИЦ</v>
      </c>
      <c r="B827" s="105" t="str">
        <f t="shared" si="49"/>
        <v>148068097</v>
      </c>
      <c r="C827" s="581">
        <f t="shared" si="50"/>
        <v>45291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ЕЙЧ БИ ДЖИ ФОНД ЗА ИНВЕСТИЦИОННИ ИМОТИ АДСИЦ</v>
      </c>
      <c r="B828" s="105" t="str">
        <f t="shared" si="49"/>
        <v>148068097</v>
      </c>
      <c r="C828" s="581">
        <f t="shared" si="50"/>
        <v>45291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ЕЙЧ БИ ДЖИ ФОНД ЗА ИНВЕСТИЦИОННИ ИМОТИ АДСИЦ</v>
      </c>
      <c r="B829" s="105" t="str">
        <f t="shared" si="49"/>
        <v>148068097</v>
      </c>
      <c r="C829" s="581">
        <f t="shared" si="50"/>
        <v>45291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ЕЙЧ БИ ДЖИ ФОНД ЗА ИНВЕСТИЦИОННИ ИМОТИ АДСИЦ</v>
      </c>
      <c r="B830" s="105" t="str">
        <f t="shared" si="49"/>
        <v>148068097</v>
      </c>
      <c r="C830" s="581">
        <f t="shared" si="50"/>
        <v>45291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ЕЙЧ БИ ДЖИ ФОНД ЗА ИНВЕСТИЦИОННИ ИМОТИ АДСИЦ</v>
      </c>
      <c r="B831" s="105" t="str">
        <f t="shared" si="49"/>
        <v>148068097</v>
      </c>
      <c r="C831" s="581">
        <f t="shared" si="50"/>
        <v>45291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ЕЙЧ БИ ДЖИ ФОНД ЗА ИНВЕСТИЦИОННИ ИМОТИ АДСИЦ</v>
      </c>
      <c r="B832" s="105" t="str">
        <f t="shared" si="49"/>
        <v>148068097</v>
      </c>
      <c r="C832" s="581">
        <f t="shared" si="50"/>
        <v>45291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ЕЙЧ БИ ДЖИ ФОНД ЗА ИНВЕСТИЦИОННИ ИМОТИ АДСИЦ</v>
      </c>
      <c r="B833" s="105" t="str">
        <f t="shared" si="49"/>
        <v>148068097</v>
      </c>
      <c r="C833" s="581">
        <f t="shared" si="50"/>
        <v>45291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ЕЙЧ БИ ДЖИ ФОНД ЗА ИНВЕСТИЦИОННИ ИМОТИ АДСИЦ</v>
      </c>
      <c r="B834" s="105" t="str">
        <f t="shared" si="49"/>
        <v>148068097</v>
      </c>
      <c r="C834" s="581">
        <f t="shared" si="50"/>
        <v>45291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ЕЙЧ БИ ДЖИ ФОНД ЗА ИНВЕСТИЦИОННИ ИМОТИ АДСИЦ</v>
      </c>
      <c r="B835" s="105" t="str">
        <f t="shared" si="49"/>
        <v>148068097</v>
      </c>
      <c r="C835" s="581">
        <f t="shared" si="50"/>
        <v>45291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ЕЙЧ БИ ДЖИ ФОНД ЗА ИНВЕСТИЦИОННИ ИМОТИ АДСИЦ</v>
      </c>
      <c r="B836" s="105" t="str">
        <f t="shared" si="49"/>
        <v>148068097</v>
      </c>
      <c r="C836" s="581">
        <f t="shared" si="50"/>
        <v>45291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ЕЙЧ БИ ДЖИ ФОНД ЗА ИНВЕСТИЦИОННИ ИМОТИ АДСИЦ</v>
      </c>
      <c r="B837" s="105" t="str">
        <f t="shared" si="49"/>
        <v>148068097</v>
      </c>
      <c r="C837" s="581">
        <f t="shared" si="50"/>
        <v>45291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ЕЙЧ БИ ДЖИ ФОНД ЗА ИНВЕСТИЦИОННИ ИМОТИ АДСИЦ</v>
      </c>
      <c r="B838" s="105" t="str">
        <f t="shared" si="49"/>
        <v>148068097</v>
      </c>
      <c r="C838" s="581">
        <f t="shared" si="50"/>
        <v>45291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ЕЙЧ БИ ДЖИ ФОНД ЗА ИНВЕСТИЦИОННИ ИМОТИ АДСИЦ</v>
      </c>
      <c r="B839" s="105" t="str">
        <f t="shared" si="49"/>
        <v>148068097</v>
      </c>
      <c r="C839" s="581">
        <f t="shared" si="50"/>
        <v>45291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ЕЙЧ БИ ДЖИ ФОНД ЗА ИНВЕСТИЦИОННИ ИМОТИ АДСИЦ</v>
      </c>
      <c r="B840" s="105" t="str">
        <f t="shared" si="49"/>
        <v>148068097</v>
      </c>
      <c r="C840" s="581">
        <f t="shared" si="50"/>
        <v>45291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ЕЙЧ БИ ДЖИ ФОНД ЗА ИНВЕСТИЦИОННИ ИМОТИ АДСИЦ</v>
      </c>
      <c r="B841" s="105" t="str">
        <f t="shared" si="49"/>
        <v>148068097</v>
      </c>
      <c r="C841" s="581">
        <f t="shared" si="50"/>
        <v>45291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ЕЙЧ БИ ДЖИ ФОНД ЗА ИНВЕСТИЦИОННИ ИМОТИ АДСИЦ</v>
      </c>
      <c r="B842" s="105" t="str">
        <f t="shared" si="49"/>
        <v>148068097</v>
      </c>
      <c r="C842" s="581">
        <f t="shared" si="50"/>
        <v>45291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ЕЙЧ БИ ДЖИ ФОНД ЗА ИНВЕСТИЦИОННИ ИМОТИ АДСИЦ</v>
      </c>
      <c r="B843" s="105" t="str">
        <f t="shared" si="49"/>
        <v>148068097</v>
      </c>
      <c r="C843" s="581">
        <f t="shared" si="50"/>
        <v>45291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ЕЙЧ БИ ДЖИ ФОНД ЗА ИНВЕСТИЦИОННИ ИМОТИ АДСИЦ</v>
      </c>
      <c r="B844" s="105" t="str">
        <f t="shared" si="49"/>
        <v>148068097</v>
      </c>
      <c r="C844" s="581">
        <f t="shared" si="50"/>
        <v>45291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ЕЙЧ БИ ДЖИ ФОНД ЗА ИНВЕСТИЦИОННИ ИМОТИ АДСИЦ</v>
      </c>
      <c r="B845" s="105" t="str">
        <f t="shared" ref="B845:B910" si="52">pdeBulstat</f>
        <v>148068097</v>
      </c>
      <c r="C845" s="581">
        <f t="shared" ref="C845:C910" si="53">endDate</f>
        <v>45291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ЕЙЧ БИ ДЖИ ФОНД ЗА ИНВЕСТИЦИОННИ ИМОТИ АДСИЦ</v>
      </c>
      <c r="B846" s="105" t="str">
        <f t="shared" si="52"/>
        <v>148068097</v>
      </c>
      <c r="C846" s="581">
        <f t="shared" si="53"/>
        <v>45291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ЕЙЧ БИ ДЖИ ФОНД ЗА ИНВЕСТИЦИОННИ ИМОТИ АДСИЦ</v>
      </c>
      <c r="B847" s="105" t="str">
        <f t="shared" si="52"/>
        <v>148068097</v>
      </c>
      <c r="C847" s="581">
        <f t="shared" si="53"/>
        <v>45291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ЕЙЧ БИ ДЖИ ФОНД ЗА ИНВЕСТИЦИОННИ ИМОТИ АДСИЦ</v>
      </c>
      <c r="B848" s="105" t="str">
        <f t="shared" si="52"/>
        <v>148068097</v>
      </c>
      <c r="C848" s="581">
        <f t="shared" si="53"/>
        <v>45291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ЕЙЧ БИ ДЖИ ФОНД ЗА ИНВЕСТИЦИОННИ ИМОТИ АДСИЦ</v>
      </c>
      <c r="B849" s="105" t="str">
        <f t="shared" si="52"/>
        <v>148068097</v>
      </c>
      <c r="C849" s="581">
        <f t="shared" si="53"/>
        <v>45291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ЕЙЧ БИ ДЖИ ФОНД ЗА ИНВЕСТИЦИОННИ ИМОТИ АДСИЦ</v>
      </c>
      <c r="B850" s="105" t="str">
        <f t="shared" si="52"/>
        <v>148068097</v>
      </c>
      <c r="C850" s="581">
        <f t="shared" si="53"/>
        <v>45291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ЕЙЧ БИ ДЖИ ФОНД ЗА ИНВЕСТИЦИОННИ ИМОТИ АДСИЦ</v>
      </c>
      <c r="B851" s="105" t="str">
        <f t="shared" si="52"/>
        <v>148068097</v>
      </c>
      <c r="C851" s="581">
        <f t="shared" si="53"/>
        <v>45291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ЕЙЧ БИ ДЖИ ФОНД ЗА ИНВЕСТИЦИОННИ ИМОТИ АДСИЦ</v>
      </c>
      <c r="B852" s="105" t="str">
        <f t="shared" si="52"/>
        <v>148068097</v>
      </c>
      <c r="C852" s="581">
        <f t="shared" si="53"/>
        <v>45291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ЕЙЧ БИ ДЖИ ФОНД ЗА ИНВЕСТИЦИОННИ ИМОТИ АДСИЦ</v>
      </c>
      <c r="B853" s="105" t="str">
        <f t="shared" si="52"/>
        <v>148068097</v>
      </c>
      <c r="C853" s="581">
        <f t="shared" si="53"/>
        <v>45291</v>
      </c>
      <c r="D853" s="105" t="s">
        <v>529</v>
      </c>
      <c r="E853" s="496">
        <v>14</v>
      </c>
      <c r="F853" s="105" t="s">
        <v>528</v>
      </c>
      <c r="H853" s="105">
        <f>'Справка 6'!Q13</f>
        <v>49</v>
      </c>
    </row>
    <row r="854" spans="1:8">
      <c r="A854" s="105" t="str">
        <f t="shared" si="51"/>
        <v>ЕЙЧ БИ ДЖИ ФОНД ЗА ИНВЕСТИЦИОННИ ИМОТИ АДСИЦ</v>
      </c>
      <c r="B854" s="105" t="str">
        <f t="shared" si="52"/>
        <v>148068097</v>
      </c>
      <c r="C854" s="581">
        <f t="shared" si="53"/>
        <v>45291</v>
      </c>
      <c r="D854" s="105" t="s">
        <v>532</v>
      </c>
      <c r="E854" s="496">
        <v>14</v>
      </c>
      <c r="F854" s="105" t="s">
        <v>531</v>
      </c>
      <c r="H854" s="105">
        <f>'Справка 6'!Q14</f>
        <v>23</v>
      </c>
    </row>
    <row r="855" spans="1:8">
      <c r="A855" s="105" t="str">
        <f t="shared" si="51"/>
        <v>ЕЙЧ БИ ДЖИ ФОНД ЗА ИНВЕСТИЦИОННИ ИМОТИ АДСИЦ</v>
      </c>
      <c r="B855" s="105" t="str">
        <f t="shared" si="52"/>
        <v>148068097</v>
      </c>
      <c r="C855" s="581">
        <f t="shared" si="53"/>
        <v>45291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ЕЙЧ БИ ДЖИ ФОНД ЗА ИНВЕСТИЦИОННИ ИМОТИ АДСИЦ</v>
      </c>
      <c r="B856" s="105" t="str">
        <f t="shared" si="52"/>
        <v>148068097</v>
      </c>
      <c r="C856" s="581">
        <f t="shared" si="53"/>
        <v>45291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ЕЙЧ БИ ДЖИ ФОНД ЗА ИНВЕСТИЦИОННИ ИМОТИ АДСИЦ</v>
      </c>
      <c r="B857" s="105" t="str">
        <f t="shared" si="52"/>
        <v>148068097</v>
      </c>
      <c r="C857" s="581">
        <f t="shared" si="53"/>
        <v>45291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ЕЙЧ БИ ДЖИ ФОНД ЗА ИНВЕСТИЦИОННИ ИМОТИ АДСИЦ</v>
      </c>
      <c r="B858" s="105" t="str">
        <f t="shared" si="52"/>
        <v>148068097</v>
      </c>
      <c r="C858" s="581">
        <f t="shared" si="53"/>
        <v>45291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ЕЙЧ БИ ДЖИ ФОНД ЗА ИНВЕСТИЦИОННИ ИМОТИ АДСИЦ</v>
      </c>
      <c r="B859" s="105" t="str">
        <f t="shared" si="52"/>
        <v>148068097</v>
      </c>
      <c r="C859" s="581">
        <f t="shared" si="53"/>
        <v>45291</v>
      </c>
      <c r="D859" s="105" t="s">
        <v>545</v>
      </c>
      <c r="E859" s="496">
        <v>14</v>
      </c>
      <c r="F859" s="105" t="s">
        <v>828</v>
      </c>
      <c r="H859" s="105">
        <f>'Справка 6'!Q19</f>
        <v>72</v>
      </c>
    </row>
    <row r="860" spans="1:8">
      <c r="A860" s="105" t="str">
        <f t="shared" si="51"/>
        <v>ЕЙЧ БИ ДЖИ ФОНД ЗА ИНВЕСТИЦИОННИ ИМОТИ АДСИЦ</v>
      </c>
      <c r="B860" s="105" t="str">
        <f t="shared" si="52"/>
        <v>148068097</v>
      </c>
      <c r="C860" s="581">
        <f t="shared" si="53"/>
        <v>45291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ЕЙЧ БИ ДЖИ ФОНД ЗА ИНВЕСТИЦИОННИ ИМОТИ АДСИЦ</v>
      </c>
      <c r="B861" s="105" t="str">
        <f t="shared" si="52"/>
        <v>148068097</v>
      </c>
      <c r="C861" s="581">
        <f t="shared" si="53"/>
        <v>45291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ЕЙЧ БИ ДЖИ ФОНД ЗА ИНВЕСТИЦИОННИ ИМОТИ АДСИЦ</v>
      </c>
      <c r="B862" s="105" t="str">
        <f t="shared" si="52"/>
        <v>148068097</v>
      </c>
      <c r="C862" s="581">
        <f t="shared" si="53"/>
        <v>45291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ЕЙЧ БИ ДЖИ ФОНД ЗА ИНВЕСТИЦИОННИ ИМОТИ АДСИЦ</v>
      </c>
      <c r="B863" s="105" t="str">
        <f t="shared" si="52"/>
        <v>148068097</v>
      </c>
      <c r="C863" s="581">
        <f t="shared" si="53"/>
        <v>45291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ЕЙЧ БИ ДЖИ ФОНД ЗА ИНВЕСТИЦИОННИ ИМОТИ АДСИЦ</v>
      </c>
      <c r="B864" s="105" t="str">
        <f t="shared" si="52"/>
        <v>148068097</v>
      </c>
      <c r="C864" s="581">
        <f t="shared" si="53"/>
        <v>45291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ЕЙЧ БИ ДЖИ ФОНД ЗА ИНВЕСТИЦИОННИ ИМОТИ АДСИЦ</v>
      </c>
      <c r="B865" s="105" t="str">
        <f t="shared" si="52"/>
        <v>148068097</v>
      </c>
      <c r="C865" s="581">
        <f t="shared" si="53"/>
        <v>45291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ЕЙЧ БИ ДЖИ ФОНД ЗА ИНВЕСТИЦИОННИ ИМОТИ АДСИЦ</v>
      </c>
      <c r="B866" s="105" t="str">
        <f t="shared" si="52"/>
        <v>148068097</v>
      </c>
      <c r="C866" s="581">
        <f t="shared" si="53"/>
        <v>45291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ЕЙЧ БИ ДЖИ ФОНД ЗА ИНВЕСТИЦИОННИ ИМОТИ АДСИЦ</v>
      </c>
      <c r="B867" s="105" t="str">
        <f t="shared" si="52"/>
        <v>148068097</v>
      </c>
      <c r="C867" s="581">
        <f t="shared" si="53"/>
        <v>45291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ЕЙЧ БИ ДЖИ ФОНД ЗА ИНВЕСТИЦИОННИ ИМОТИ АДСИЦ</v>
      </c>
      <c r="B868" s="105" t="str">
        <f t="shared" si="52"/>
        <v>148068097</v>
      </c>
      <c r="C868" s="581">
        <f t="shared" si="53"/>
        <v>45291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ЕЙЧ БИ ДЖИ ФОНД ЗА ИНВЕСТИЦИОННИ ИМОТИ АДСИЦ</v>
      </c>
      <c r="B869" s="105" t="str">
        <f t="shared" si="52"/>
        <v>148068097</v>
      </c>
      <c r="C869" s="581">
        <f t="shared" si="53"/>
        <v>45291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ЕЙЧ БИ ДЖИ ФОНД ЗА ИНВЕСТИЦИОННИ ИМОТИ АДСИЦ</v>
      </c>
      <c r="B870" s="105" t="str">
        <f t="shared" si="52"/>
        <v>148068097</v>
      </c>
      <c r="C870" s="581">
        <f t="shared" si="53"/>
        <v>45291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ЕЙЧ БИ ДЖИ ФОНД ЗА ИНВЕСТИЦИОННИ ИМОТИ АДСИЦ</v>
      </c>
      <c r="B871" s="105" t="str">
        <f t="shared" si="52"/>
        <v>148068097</v>
      </c>
      <c r="C871" s="581">
        <f t="shared" si="53"/>
        <v>45291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ЕЙЧ БИ ДЖИ ФОНД ЗА ИНВЕСТИЦИОННИ ИМОТИ АДСИЦ</v>
      </c>
      <c r="B872" s="105" t="str">
        <f t="shared" si="52"/>
        <v>148068097</v>
      </c>
      <c r="C872" s="581">
        <f t="shared" si="53"/>
        <v>45291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ЕЙЧ БИ ДЖИ ФОНД ЗА ИНВЕСТИЦИОННИ ИМОТИ АДСИЦ</v>
      </c>
      <c r="B873" s="105" t="str">
        <f t="shared" si="52"/>
        <v>148068097</v>
      </c>
      <c r="C873" s="581">
        <f t="shared" si="53"/>
        <v>45291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ЕЙЧ БИ ДЖИ ФОНД ЗА ИНВЕСТИЦИОННИ ИМОТИ АДСИЦ</v>
      </c>
      <c r="B874" s="105" t="str">
        <f t="shared" si="52"/>
        <v>148068097</v>
      </c>
      <c r="C874" s="581">
        <f t="shared" si="53"/>
        <v>45291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ЕЙЧ БИ ДЖИ ФОНД ЗА ИНВЕСТИЦИОННИ ИМОТИ АДСИЦ</v>
      </c>
      <c r="B875" s="105" t="str">
        <f t="shared" si="52"/>
        <v>148068097</v>
      </c>
      <c r="C875" s="581">
        <f t="shared" si="53"/>
        <v>45291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ЕЙЧ БИ ДЖИ ФОНД ЗА ИНВЕСТИЦИОННИ ИМОТИ АДСИЦ</v>
      </c>
      <c r="B876" s="105" t="str">
        <f t="shared" si="52"/>
        <v>148068097</v>
      </c>
      <c r="C876" s="581">
        <f t="shared" si="53"/>
        <v>45291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ЕЙЧ БИ ДЖИ ФОНД ЗА ИНВЕСТИЦИОННИ ИМОТИ АДСИЦ</v>
      </c>
      <c r="B877" s="105" t="str">
        <f t="shared" si="52"/>
        <v>148068097</v>
      </c>
      <c r="C877" s="581">
        <f t="shared" si="53"/>
        <v>45291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ЕЙЧ БИ ДЖИ ФОНД ЗА ИНВЕСТИЦИОННИ ИМОТИ АДСИЦ</v>
      </c>
      <c r="B878" s="105" t="str">
        <f t="shared" si="52"/>
        <v>148068097</v>
      </c>
      <c r="C878" s="581">
        <f t="shared" si="53"/>
        <v>45291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ЕЙЧ БИ ДЖИ ФОНД ЗА ИНВЕСТИЦИОННИ ИМОТИ АДСИЦ</v>
      </c>
      <c r="B879" s="105" t="str">
        <f t="shared" si="52"/>
        <v>148068097</v>
      </c>
      <c r="C879" s="581">
        <f t="shared" si="53"/>
        <v>45291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ЕЙЧ БИ ДЖИ ФОНД ЗА ИНВЕСТИЦИОННИ ИМОТИ АДСИЦ</v>
      </c>
      <c r="B880" s="105" t="str">
        <f t="shared" si="52"/>
        <v>148068097</v>
      </c>
      <c r="C880" s="581">
        <f t="shared" si="53"/>
        <v>45291</v>
      </c>
      <c r="D880" s="105" t="s">
        <v>583</v>
      </c>
      <c r="E880" s="496">
        <v>14</v>
      </c>
      <c r="F880" s="105" t="s">
        <v>582</v>
      </c>
      <c r="H880" s="105">
        <f>'Справка 6'!Q42</f>
        <v>72</v>
      </c>
    </row>
    <row r="881" spans="1:8">
      <c r="A881" s="105" t="str">
        <f t="shared" si="51"/>
        <v>ЕЙЧ БИ ДЖИ ФОНД ЗА ИНВЕСТИЦИОННИ ИМОТИ АДСИЦ</v>
      </c>
      <c r="B881" s="105" t="str">
        <f t="shared" si="52"/>
        <v>148068097</v>
      </c>
      <c r="C881" s="581">
        <f t="shared" si="53"/>
        <v>45291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ЕЙЧ БИ ДЖИ ФОНД ЗА ИНВЕСТИЦИОННИ ИМОТИ АДСИЦ</v>
      </c>
      <c r="B882" s="105" t="str">
        <f t="shared" si="52"/>
        <v>148068097</v>
      </c>
      <c r="C882" s="581">
        <f t="shared" si="53"/>
        <v>45291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ЕЙЧ БИ ДЖИ ФОНД ЗА ИНВЕСТИЦИОННИ ИМОТИ АДСИЦ</v>
      </c>
      <c r="B883" s="105" t="str">
        <f t="shared" si="52"/>
        <v>148068097</v>
      </c>
      <c r="C883" s="581">
        <f t="shared" si="53"/>
        <v>45291</v>
      </c>
      <c r="D883" s="105" t="s">
        <v>529</v>
      </c>
      <c r="E883" s="496">
        <v>15</v>
      </c>
      <c r="F883" s="105" t="s">
        <v>528</v>
      </c>
      <c r="H883" s="105">
        <f>'Справка 6'!R13</f>
        <v>9</v>
      </c>
    </row>
    <row r="884" spans="1:8">
      <c r="A884" s="105" t="str">
        <f t="shared" si="51"/>
        <v>ЕЙЧ БИ ДЖИ ФОНД ЗА ИНВЕСТИЦИОННИ ИМОТИ АДСИЦ</v>
      </c>
      <c r="B884" s="105" t="str">
        <f t="shared" si="52"/>
        <v>148068097</v>
      </c>
      <c r="C884" s="581">
        <f t="shared" si="53"/>
        <v>45291</v>
      </c>
      <c r="D884" s="105" t="s">
        <v>532</v>
      </c>
      <c r="E884" s="496">
        <v>15</v>
      </c>
      <c r="F884" s="105" t="s">
        <v>531</v>
      </c>
      <c r="H884" s="105">
        <f>'Справка 6'!R14</f>
        <v>5</v>
      </c>
    </row>
    <row r="885" spans="1:8">
      <c r="A885" s="105" t="str">
        <f t="shared" si="51"/>
        <v>ЕЙЧ БИ ДЖИ ФОНД ЗА ИНВЕСТИЦИОННИ ИМОТИ АДСИЦ</v>
      </c>
      <c r="B885" s="105" t="str">
        <f t="shared" si="52"/>
        <v>148068097</v>
      </c>
      <c r="C885" s="581">
        <f t="shared" si="53"/>
        <v>45291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ЕЙЧ БИ ДЖИ ФОНД ЗА ИНВЕСТИЦИОННИ ИМОТИ АДСИЦ</v>
      </c>
      <c r="B886" s="105" t="str">
        <f t="shared" si="52"/>
        <v>148068097</v>
      </c>
      <c r="C886" s="581">
        <f t="shared" si="53"/>
        <v>45291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ЕЙЧ БИ ДЖИ ФОНД ЗА ИНВЕСТИЦИОННИ ИМОТИ АДСИЦ</v>
      </c>
      <c r="B887" s="105" t="str">
        <f t="shared" si="52"/>
        <v>148068097</v>
      </c>
      <c r="C887" s="581">
        <f t="shared" si="53"/>
        <v>45291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ЕЙЧ БИ ДЖИ ФОНД ЗА ИНВЕСТИЦИОННИ ИМОТИ АДСИЦ</v>
      </c>
      <c r="B888" s="105" t="str">
        <f t="shared" si="52"/>
        <v>148068097</v>
      </c>
      <c r="C888" s="581">
        <f t="shared" si="53"/>
        <v>45291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ЕЙЧ БИ ДЖИ ФОНД ЗА ИНВЕСТИЦИОННИ ИМОТИ АДСИЦ</v>
      </c>
      <c r="B889" s="105" t="str">
        <f t="shared" si="52"/>
        <v>148068097</v>
      </c>
      <c r="C889" s="581">
        <f t="shared" si="53"/>
        <v>45291</v>
      </c>
      <c r="D889" s="105" t="s">
        <v>545</v>
      </c>
      <c r="E889" s="496">
        <v>15</v>
      </c>
      <c r="F889" s="105" t="s">
        <v>828</v>
      </c>
      <c r="H889" s="105">
        <f>'Справка 6'!R19</f>
        <v>14</v>
      </c>
    </row>
    <row r="890" spans="1:8">
      <c r="A890" s="105" t="str">
        <f t="shared" si="51"/>
        <v>ЕЙЧ БИ ДЖИ ФОНД ЗА ИНВЕСТИЦИОННИ ИМОТИ АДСИЦ</v>
      </c>
      <c r="B890" s="105" t="str">
        <f t="shared" si="52"/>
        <v>148068097</v>
      </c>
      <c r="C890" s="581">
        <f t="shared" si="53"/>
        <v>45291</v>
      </c>
      <c r="D890" s="105" t="s">
        <v>547</v>
      </c>
      <c r="E890" s="496">
        <v>15</v>
      </c>
      <c r="F890" s="105" t="s">
        <v>546</v>
      </c>
      <c r="H890" s="105">
        <f>'Справка 6'!R20</f>
        <v>19866</v>
      </c>
    </row>
    <row r="891" spans="1:8">
      <c r="A891" s="105" t="str">
        <f t="shared" si="51"/>
        <v>ЕЙЧ БИ ДЖИ ФОНД ЗА ИНВЕСТИЦИОННИ ИМОТИ АДСИЦ</v>
      </c>
      <c r="B891" s="105" t="str">
        <f t="shared" si="52"/>
        <v>148068097</v>
      </c>
      <c r="C891" s="581">
        <f t="shared" si="53"/>
        <v>45291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ЕЙЧ БИ ДЖИ ФОНД ЗА ИНВЕСТИЦИОННИ ИМОТИ АДСИЦ</v>
      </c>
      <c r="B892" s="105" t="str">
        <f t="shared" si="52"/>
        <v>148068097</v>
      </c>
      <c r="C892" s="581">
        <f t="shared" si="53"/>
        <v>45291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ЕЙЧ БИ ДЖИ ФОНД ЗА ИНВЕСТИЦИОННИ ИМОТИ АДСИЦ</v>
      </c>
      <c r="B893" s="105" t="str">
        <f t="shared" si="52"/>
        <v>148068097</v>
      </c>
      <c r="C893" s="581">
        <f t="shared" si="53"/>
        <v>45291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ЕЙЧ БИ ДЖИ ФОНД ЗА ИНВЕСТИЦИОННИ ИМОТИ АДСИЦ</v>
      </c>
      <c r="B894" s="105" t="str">
        <f t="shared" si="52"/>
        <v>148068097</v>
      </c>
      <c r="C894" s="581">
        <f t="shared" si="53"/>
        <v>45291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ЕЙЧ БИ ДЖИ ФОНД ЗА ИНВЕСТИЦИОННИ ИМОТИ АДСИЦ</v>
      </c>
      <c r="B895" s="105" t="str">
        <f t="shared" si="52"/>
        <v>148068097</v>
      </c>
      <c r="C895" s="581">
        <f t="shared" si="53"/>
        <v>45291</v>
      </c>
      <c r="D895" s="105" t="s">
        <v>558</v>
      </c>
      <c r="E895" s="496">
        <v>15</v>
      </c>
      <c r="F895" s="105" t="s">
        <v>542</v>
      </c>
      <c r="H895" s="105">
        <f>'Справка 6'!R26</f>
        <v>0</v>
      </c>
    </row>
    <row r="896" spans="1:8">
      <c r="A896" s="105" t="str">
        <f t="shared" si="51"/>
        <v>ЕЙЧ БИ ДЖИ ФОНД ЗА ИНВЕСТИЦИОННИ ИМОТИ АДСИЦ</v>
      </c>
      <c r="B896" s="105" t="str">
        <f t="shared" si="52"/>
        <v>148068097</v>
      </c>
      <c r="C896" s="581">
        <f t="shared" si="53"/>
        <v>45291</v>
      </c>
      <c r="D896" s="105" t="s">
        <v>560</v>
      </c>
      <c r="E896" s="496">
        <v>15</v>
      </c>
      <c r="F896" s="105" t="s">
        <v>863</v>
      </c>
      <c r="H896" s="105">
        <f>'Справка 6'!R27</f>
        <v>0</v>
      </c>
    </row>
    <row r="897" spans="1:8">
      <c r="A897" s="105" t="str">
        <f t="shared" si="51"/>
        <v>ЕЙЧ БИ ДЖИ ФОНД ЗА ИНВЕСТИЦИОННИ ИМОТИ АДСИЦ</v>
      </c>
      <c r="B897" s="105" t="str">
        <f t="shared" si="52"/>
        <v>148068097</v>
      </c>
      <c r="C897" s="581">
        <f t="shared" si="53"/>
        <v>45291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ЕЙЧ БИ ДЖИ ФОНД ЗА ИНВЕСТИЦИОННИ ИМОТИ АДСИЦ</v>
      </c>
      <c r="B898" s="105" t="str">
        <f t="shared" si="52"/>
        <v>148068097</v>
      </c>
      <c r="C898" s="581">
        <f t="shared" si="53"/>
        <v>45291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ЕЙЧ БИ ДЖИ ФОНД ЗА ИНВЕСТИЦИОННИ ИМОТИ АДСИЦ</v>
      </c>
      <c r="B899" s="105" t="str">
        <f t="shared" si="52"/>
        <v>148068097</v>
      </c>
      <c r="C899" s="581">
        <f t="shared" si="53"/>
        <v>45291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ЕЙЧ БИ ДЖИ ФОНД ЗА ИНВЕСТИЦИОННИ ИМОТИ АДСИЦ</v>
      </c>
      <c r="B900" s="105" t="str">
        <f t="shared" si="52"/>
        <v>148068097</v>
      </c>
      <c r="C900" s="581">
        <f t="shared" si="53"/>
        <v>45291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ЕЙЧ БИ ДЖИ ФОНД ЗА ИНВЕСТИЦИОННИ ИМОТИ АДСИЦ</v>
      </c>
      <c r="B901" s="105" t="str">
        <f t="shared" si="52"/>
        <v>148068097</v>
      </c>
      <c r="C901" s="581">
        <f t="shared" si="53"/>
        <v>45291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ЕЙЧ БИ ДЖИ ФОНД ЗА ИНВЕСТИЦИОННИ ИМОТИ АДСИЦ</v>
      </c>
      <c r="B902" s="105" t="str">
        <f t="shared" si="52"/>
        <v>148068097</v>
      </c>
      <c r="C902" s="581">
        <f t="shared" si="53"/>
        <v>45291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ЕЙЧ БИ ДЖИ ФОНД ЗА ИНВЕСТИЦИОННИ ИМОТИ АДСИЦ</v>
      </c>
      <c r="B903" s="105" t="str">
        <f t="shared" si="52"/>
        <v>148068097</v>
      </c>
      <c r="C903" s="581">
        <f t="shared" si="53"/>
        <v>45291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ЕЙЧ БИ ДЖИ ФОНД ЗА ИНВЕСТИЦИОННИ ИМОТИ АДСИЦ</v>
      </c>
      <c r="B904" s="105" t="str">
        <f t="shared" si="52"/>
        <v>148068097</v>
      </c>
      <c r="C904" s="581">
        <f t="shared" si="53"/>
        <v>45291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ЕЙЧ БИ ДЖИ ФОНД ЗА ИНВЕСТИЦИОННИ ИМОТИ АДСИЦ</v>
      </c>
      <c r="B905" s="105" t="str">
        <f t="shared" si="52"/>
        <v>148068097</v>
      </c>
      <c r="C905" s="581">
        <f t="shared" si="53"/>
        <v>45291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ЕЙЧ БИ ДЖИ ФОНД ЗА ИНВЕСТИЦИОННИ ИМОТИ АДСИЦ</v>
      </c>
      <c r="B906" s="105" t="str">
        <f t="shared" si="52"/>
        <v>148068097</v>
      </c>
      <c r="C906" s="581">
        <f t="shared" si="53"/>
        <v>45291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ЕЙЧ БИ ДЖИ ФОНД ЗА ИНВЕСТИЦИОННИ ИМОТИ АДСИЦ</v>
      </c>
      <c r="B907" s="105" t="str">
        <f t="shared" si="52"/>
        <v>148068097</v>
      </c>
      <c r="C907" s="581">
        <f t="shared" si="53"/>
        <v>45291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ЕЙЧ БИ ДЖИ ФОНД ЗА ИНВЕСТИЦИОННИ ИМОТИ АДСИЦ</v>
      </c>
      <c r="B908" s="105" t="str">
        <f t="shared" si="52"/>
        <v>148068097</v>
      </c>
      <c r="C908" s="581">
        <f t="shared" si="53"/>
        <v>45291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ЕЙЧ БИ ДЖИ ФОНД ЗА ИНВЕСТИЦИОННИ ИМОТИ АДСИЦ</v>
      </c>
      <c r="B909" s="105" t="str">
        <f t="shared" si="52"/>
        <v>148068097</v>
      </c>
      <c r="C909" s="581">
        <f t="shared" si="53"/>
        <v>45291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ЕЙЧ БИ ДЖИ ФОНД ЗА ИНВЕСТИЦИОННИ ИМОТИ АДСИЦ</v>
      </c>
      <c r="B910" s="105" t="str">
        <f t="shared" si="52"/>
        <v>148068097</v>
      </c>
      <c r="C910" s="581">
        <f t="shared" si="53"/>
        <v>45291</v>
      </c>
      <c r="D910" s="105" t="s">
        <v>583</v>
      </c>
      <c r="E910" s="496">
        <v>15</v>
      </c>
      <c r="F910" s="105" t="s">
        <v>582</v>
      </c>
      <c r="H910" s="105">
        <f>'Справка 6'!R42</f>
        <v>19880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ЕЙЧ БИ ДЖИ ФОНД ЗА ИНВЕСТИЦИОННИ ИМОТИ АДСИЦ</v>
      </c>
      <c r="B912" s="105" t="str">
        <f t="shared" ref="B912:B975" si="55">pdeBulstat</f>
        <v>148068097</v>
      </c>
      <c r="C912" s="581">
        <f t="shared" ref="C912:C975" si="56">endDate</f>
        <v>45291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ЕЙЧ БИ ДЖИ ФОНД ЗА ИНВЕСТИЦИОННИ ИМОТИ АДСИЦ</v>
      </c>
      <c r="B913" s="105" t="str">
        <f t="shared" si="55"/>
        <v>148068097</v>
      </c>
      <c r="C913" s="581">
        <f t="shared" si="56"/>
        <v>45291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ЕЙЧ БИ ДЖИ ФОНД ЗА ИНВЕСТИЦИОННИ ИМОТИ АДСИЦ</v>
      </c>
      <c r="B914" s="105" t="str">
        <f t="shared" si="55"/>
        <v>148068097</v>
      </c>
      <c r="C914" s="581">
        <f t="shared" si="56"/>
        <v>45291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ЕЙЧ БИ ДЖИ ФОНД ЗА ИНВЕСТИЦИОННИ ИМОТИ АДСИЦ</v>
      </c>
      <c r="B915" s="105" t="str">
        <f t="shared" si="55"/>
        <v>148068097</v>
      </c>
      <c r="C915" s="581">
        <f t="shared" si="56"/>
        <v>45291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ЕЙЧ БИ ДЖИ ФОНД ЗА ИНВЕСТИЦИОННИ ИМОТИ АДСИЦ</v>
      </c>
      <c r="B916" s="105" t="str">
        <f t="shared" si="55"/>
        <v>148068097</v>
      </c>
      <c r="C916" s="581">
        <f t="shared" si="56"/>
        <v>45291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ЕЙЧ БИ ДЖИ ФОНД ЗА ИНВЕСТИЦИОННИ ИМОТИ АДСИЦ</v>
      </c>
      <c r="B917" s="105" t="str">
        <f t="shared" si="55"/>
        <v>148068097</v>
      </c>
      <c r="C917" s="581">
        <f t="shared" si="56"/>
        <v>45291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ЕЙЧ БИ ДЖИ ФОНД ЗА ИНВЕСТИЦИОННИ ИМОТИ АДСИЦ</v>
      </c>
      <c r="B918" s="105" t="str">
        <f t="shared" si="55"/>
        <v>148068097</v>
      </c>
      <c r="C918" s="581">
        <f t="shared" si="56"/>
        <v>45291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ЕЙЧ БИ ДЖИ ФОНД ЗА ИНВЕСТИЦИОННИ ИМОТИ АДСИЦ</v>
      </c>
      <c r="B919" s="105" t="str">
        <f t="shared" si="55"/>
        <v>148068097</v>
      </c>
      <c r="C919" s="581">
        <f t="shared" si="56"/>
        <v>45291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ЕЙЧ БИ ДЖИ ФОНД ЗА ИНВЕСТИЦИОННИ ИМОТИ АДСИЦ</v>
      </c>
      <c r="B920" s="105" t="str">
        <f t="shared" si="55"/>
        <v>148068097</v>
      </c>
      <c r="C920" s="581">
        <f t="shared" si="56"/>
        <v>45291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ЕЙЧ БИ ДЖИ ФОНД ЗА ИНВЕСТИЦИОННИ ИМОТИ АДСИЦ</v>
      </c>
      <c r="B921" s="105" t="str">
        <f t="shared" si="55"/>
        <v>148068097</v>
      </c>
      <c r="C921" s="581">
        <f t="shared" si="56"/>
        <v>45291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ЕЙЧ БИ ДЖИ ФОНД ЗА ИНВЕСТИЦИОННИ ИМОТИ АДСИЦ</v>
      </c>
      <c r="B922" s="105" t="str">
        <f t="shared" si="55"/>
        <v>148068097</v>
      </c>
      <c r="C922" s="581">
        <f t="shared" si="56"/>
        <v>45291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ЕЙЧ БИ ДЖИ ФОНД ЗА ИНВЕСТИЦИОННИ ИМОТИ АДСИЦ</v>
      </c>
      <c r="B923" s="105" t="str">
        <f t="shared" si="55"/>
        <v>148068097</v>
      </c>
      <c r="C923" s="581">
        <f t="shared" si="56"/>
        <v>45291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26</v>
      </c>
    </row>
    <row r="924" spans="1:8">
      <c r="A924" s="105" t="str">
        <f t="shared" si="54"/>
        <v>ЕЙЧ БИ ДЖИ ФОНД ЗА ИНВЕСТИЦИОННИ ИМОТИ АДСИЦ</v>
      </c>
      <c r="B924" s="105" t="str">
        <f t="shared" si="55"/>
        <v>148068097</v>
      </c>
      <c r="C924" s="581">
        <f t="shared" si="56"/>
        <v>45291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ЕЙЧ БИ ДЖИ ФОНД ЗА ИНВЕСТИЦИОННИ ИМОТИ АДСИЦ</v>
      </c>
      <c r="B925" s="105" t="str">
        <f t="shared" si="55"/>
        <v>148068097</v>
      </c>
      <c r="C925" s="581">
        <f t="shared" si="56"/>
        <v>45291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26</v>
      </c>
    </row>
    <row r="926" spans="1:8">
      <c r="A926" s="105" t="str">
        <f t="shared" si="54"/>
        <v>ЕЙЧ БИ ДЖИ ФОНД ЗА ИНВЕСТИЦИОННИ ИМОТИ АДСИЦ</v>
      </c>
      <c r="B926" s="105" t="str">
        <f t="shared" si="55"/>
        <v>148068097</v>
      </c>
      <c r="C926" s="581">
        <f t="shared" si="56"/>
        <v>45291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ЕЙЧ БИ ДЖИ ФОНД ЗА ИНВЕСТИЦИОННИ ИМОТИ АДСИЦ</v>
      </c>
      <c r="B927" s="105" t="str">
        <f t="shared" si="55"/>
        <v>148068097</v>
      </c>
      <c r="C927" s="581">
        <f t="shared" si="56"/>
        <v>45291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4</v>
      </c>
    </row>
    <row r="928" spans="1:8">
      <c r="A928" s="105" t="str">
        <f t="shared" si="54"/>
        <v>ЕЙЧ БИ ДЖИ ФОНД ЗА ИНВЕСТИЦИОННИ ИМОТИ АДСИЦ</v>
      </c>
      <c r="B928" s="105" t="str">
        <f t="shared" si="55"/>
        <v>148068097</v>
      </c>
      <c r="C928" s="581">
        <f t="shared" si="56"/>
        <v>45291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ЕЙЧ БИ ДЖИ ФОНД ЗА ИНВЕСТИЦИОННИ ИМОТИ АДСИЦ</v>
      </c>
      <c r="B929" s="105" t="str">
        <f t="shared" si="55"/>
        <v>148068097</v>
      </c>
      <c r="C929" s="581">
        <f t="shared" si="56"/>
        <v>45291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ЕЙЧ БИ ДЖИ ФОНД ЗА ИНВЕСТИЦИОННИ ИМОТИ АДСИЦ</v>
      </c>
      <c r="B930" s="105" t="str">
        <f t="shared" si="55"/>
        <v>148068097</v>
      </c>
      <c r="C930" s="581">
        <f t="shared" si="56"/>
        <v>45291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ЕЙЧ БИ ДЖИ ФОНД ЗА ИНВЕСТИЦИОННИ ИМОТИ АДСИЦ</v>
      </c>
      <c r="B931" s="105" t="str">
        <f t="shared" si="55"/>
        <v>148068097</v>
      </c>
      <c r="C931" s="581">
        <f t="shared" si="56"/>
        <v>45291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ЕЙЧ БИ ДЖИ ФОНД ЗА ИНВЕСТИЦИОННИ ИМОТИ АДСИЦ</v>
      </c>
      <c r="B932" s="105" t="str">
        <f t="shared" si="55"/>
        <v>148068097</v>
      </c>
      <c r="C932" s="581">
        <f t="shared" si="56"/>
        <v>45291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ЕЙЧ БИ ДЖИ ФОНД ЗА ИНВЕСТИЦИОННИ ИМОТИ АДСИЦ</v>
      </c>
      <c r="B933" s="105" t="str">
        <f t="shared" si="55"/>
        <v>148068097</v>
      </c>
      <c r="C933" s="581">
        <f t="shared" si="56"/>
        <v>45291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ЕЙЧ БИ ДЖИ ФОНД ЗА ИНВЕСТИЦИОННИ ИМОТИ АДСИЦ</v>
      </c>
      <c r="B934" s="105" t="str">
        <f t="shared" si="55"/>
        <v>148068097</v>
      </c>
      <c r="C934" s="581">
        <f t="shared" si="56"/>
        <v>45291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ЕЙЧ БИ ДЖИ ФОНД ЗА ИНВЕСТИЦИОННИ ИМОТИ АДСИЦ</v>
      </c>
      <c r="B935" s="105" t="str">
        <f t="shared" si="55"/>
        <v>148068097</v>
      </c>
      <c r="C935" s="581">
        <f t="shared" si="56"/>
        <v>45291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ЕЙЧ БИ ДЖИ ФОНД ЗА ИНВЕСТИЦИОННИ ИМОТИ АДСИЦ</v>
      </c>
      <c r="B936" s="105" t="str">
        <f t="shared" si="55"/>
        <v>148068097</v>
      </c>
      <c r="C936" s="581">
        <f t="shared" si="56"/>
        <v>45291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ЕЙЧ БИ ДЖИ ФОНД ЗА ИНВЕСТИЦИОННИ ИМОТИ АДСИЦ</v>
      </c>
      <c r="B937" s="105" t="str">
        <f t="shared" si="55"/>
        <v>148068097</v>
      </c>
      <c r="C937" s="581">
        <f t="shared" si="56"/>
        <v>45291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7</v>
      </c>
    </row>
    <row r="938" spans="1:8">
      <c r="A938" s="105" t="str">
        <f t="shared" si="54"/>
        <v>ЕЙЧ БИ ДЖИ ФОНД ЗА ИНВЕСТИЦИОННИ ИМОТИ АДСИЦ</v>
      </c>
      <c r="B938" s="105" t="str">
        <f t="shared" si="55"/>
        <v>148068097</v>
      </c>
      <c r="C938" s="581">
        <f t="shared" si="56"/>
        <v>45291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ЕЙЧ БИ ДЖИ ФОНД ЗА ИНВЕСТИЦИОННИ ИМОТИ АДСИЦ</v>
      </c>
      <c r="B939" s="105" t="str">
        <f t="shared" si="55"/>
        <v>148068097</v>
      </c>
      <c r="C939" s="581">
        <f t="shared" si="56"/>
        <v>45291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ЕЙЧ БИ ДЖИ ФОНД ЗА ИНВЕСТИЦИОННИ ИМОТИ АДСИЦ</v>
      </c>
      <c r="B940" s="105" t="str">
        <f t="shared" si="55"/>
        <v>148068097</v>
      </c>
      <c r="C940" s="581">
        <f t="shared" si="56"/>
        <v>45291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ЕЙЧ БИ ДЖИ ФОНД ЗА ИНВЕСТИЦИОННИ ИМОТИ АДСИЦ</v>
      </c>
      <c r="B941" s="105" t="str">
        <f t="shared" si="55"/>
        <v>148068097</v>
      </c>
      <c r="C941" s="581">
        <f t="shared" si="56"/>
        <v>45291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7</v>
      </c>
    </row>
    <row r="942" spans="1:8">
      <c r="A942" s="105" t="str">
        <f t="shared" si="54"/>
        <v>ЕЙЧ БИ ДЖИ ФОНД ЗА ИНВЕСТИЦИОННИ ИМОТИ АДСИЦ</v>
      </c>
      <c r="B942" s="105" t="str">
        <f t="shared" si="55"/>
        <v>148068097</v>
      </c>
      <c r="C942" s="581">
        <f t="shared" si="56"/>
        <v>45291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37</v>
      </c>
    </row>
    <row r="943" spans="1:8">
      <c r="A943" s="105" t="str">
        <f t="shared" si="54"/>
        <v>ЕЙЧ БИ ДЖИ ФОНД ЗА ИНВЕСТИЦИОННИ ИМОТИ АДСИЦ</v>
      </c>
      <c r="B943" s="105" t="str">
        <f t="shared" si="55"/>
        <v>148068097</v>
      </c>
      <c r="C943" s="581">
        <f t="shared" si="56"/>
        <v>45291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37</v>
      </c>
    </row>
    <row r="944" spans="1:8">
      <c r="A944" s="105" t="str">
        <f t="shared" si="54"/>
        <v>ЕЙЧ БИ ДЖИ ФОНД ЗА ИНВЕСТИЦИОННИ ИМОТИ АДСИЦ</v>
      </c>
      <c r="B944" s="105" t="str">
        <f t="shared" si="55"/>
        <v>148068097</v>
      </c>
      <c r="C944" s="581">
        <f t="shared" si="56"/>
        <v>45291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ЕЙЧ БИ ДЖИ ФОНД ЗА ИНВЕСТИЦИОННИ ИМОТИ АДСИЦ</v>
      </c>
      <c r="B945" s="105" t="str">
        <f t="shared" si="55"/>
        <v>148068097</v>
      </c>
      <c r="C945" s="581">
        <f t="shared" si="56"/>
        <v>45291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ЕЙЧ БИ ДЖИ ФОНД ЗА ИНВЕСТИЦИОННИ ИМОТИ АДСИЦ</v>
      </c>
      <c r="B946" s="105" t="str">
        <f t="shared" si="55"/>
        <v>148068097</v>
      </c>
      <c r="C946" s="581">
        <f t="shared" si="56"/>
        <v>45291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ЕЙЧ БИ ДЖИ ФОНД ЗА ИНВЕСТИЦИОННИ ИМОТИ АДСИЦ</v>
      </c>
      <c r="B947" s="105" t="str">
        <f t="shared" si="55"/>
        <v>148068097</v>
      </c>
      <c r="C947" s="581">
        <f t="shared" si="56"/>
        <v>45291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ЕЙЧ БИ ДЖИ ФОНД ЗА ИНВЕСТИЦИОННИ ИМОТИ АДСИЦ</v>
      </c>
      <c r="B948" s="105" t="str">
        <f t="shared" si="55"/>
        <v>148068097</v>
      </c>
      <c r="C948" s="581">
        <f t="shared" si="56"/>
        <v>45291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ЕЙЧ БИ ДЖИ ФОНД ЗА ИНВЕСТИЦИОННИ ИМОТИ АДСИЦ</v>
      </c>
      <c r="B949" s="105" t="str">
        <f t="shared" si="55"/>
        <v>148068097</v>
      </c>
      <c r="C949" s="581">
        <f t="shared" si="56"/>
        <v>45291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ЕЙЧ БИ ДЖИ ФОНД ЗА ИНВЕСТИЦИОННИ ИМОТИ АДСИЦ</v>
      </c>
      <c r="B950" s="105" t="str">
        <f t="shared" si="55"/>
        <v>148068097</v>
      </c>
      <c r="C950" s="581">
        <f t="shared" si="56"/>
        <v>45291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ЕЙЧ БИ ДЖИ ФОНД ЗА ИНВЕСТИЦИОННИ ИМОТИ АДСИЦ</v>
      </c>
      <c r="B951" s="105" t="str">
        <f t="shared" si="55"/>
        <v>148068097</v>
      </c>
      <c r="C951" s="581">
        <f t="shared" si="56"/>
        <v>45291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ЕЙЧ БИ ДЖИ ФОНД ЗА ИНВЕСТИЦИОННИ ИМОТИ АДСИЦ</v>
      </c>
      <c r="B952" s="105" t="str">
        <f t="shared" si="55"/>
        <v>148068097</v>
      </c>
      <c r="C952" s="581">
        <f t="shared" si="56"/>
        <v>45291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ЕЙЧ БИ ДЖИ ФОНД ЗА ИНВЕСТИЦИОННИ ИМОТИ АДСИЦ</v>
      </c>
      <c r="B953" s="105" t="str">
        <f t="shared" si="55"/>
        <v>148068097</v>
      </c>
      <c r="C953" s="581">
        <f t="shared" si="56"/>
        <v>45291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ЕЙЧ БИ ДЖИ ФОНД ЗА ИНВЕСТИЦИОННИ ИМОТИ АДСИЦ</v>
      </c>
      <c r="B954" s="105" t="str">
        <f t="shared" si="55"/>
        <v>148068097</v>
      </c>
      <c r="C954" s="581">
        <f t="shared" si="56"/>
        <v>45291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ЕЙЧ БИ ДЖИ ФОНД ЗА ИНВЕСТИЦИОННИ ИМОТИ АДСИЦ</v>
      </c>
      <c r="B955" s="105" t="str">
        <f t="shared" si="55"/>
        <v>148068097</v>
      </c>
      <c r="C955" s="581">
        <f t="shared" si="56"/>
        <v>45291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26</v>
      </c>
    </row>
    <row r="956" spans="1:8">
      <c r="A956" s="105" t="str">
        <f t="shared" si="54"/>
        <v>ЕЙЧ БИ ДЖИ ФОНД ЗА ИНВЕСТИЦИОННИ ИМОТИ АДСИЦ</v>
      </c>
      <c r="B956" s="105" t="str">
        <f t="shared" si="55"/>
        <v>148068097</v>
      </c>
      <c r="C956" s="581">
        <f t="shared" si="56"/>
        <v>45291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ЕЙЧ БИ ДЖИ ФОНД ЗА ИНВЕСТИЦИОННИ ИМОТИ АДСИЦ</v>
      </c>
      <c r="B957" s="105" t="str">
        <f t="shared" si="55"/>
        <v>148068097</v>
      </c>
      <c r="C957" s="581">
        <f t="shared" si="56"/>
        <v>45291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26</v>
      </c>
    </row>
    <row r="958" spans="1:8">
      <c r="A958" s="105" t="str">
        <f t="shared" si="54"/>
        <v>ЕЙЧ БИ ДЖИ ФОНД ЗА ИНВЕСТИЦИОННИ ИМОТИ АДСИЦ</v>
      </c>
      <c r="B958" s="105" t="str">
        <f t="shared" si="55"/>
        <v>148068097</v>
      </c>
      <c r="C958" s="581">
        <f t="shared" si="56"/>
        <v>45291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ЕЙЧ БИ ДЖИ ФОНД ЗА ИНВЕСТИЦИОННИ ИМОТИ АДСИЦ</v>
      </c>
      <c r="B959" s="105" t="str">
        <f t="shared" si="55"/>
        <v>148068097</v>
      </c>
      <c r="C959" s="581">
        <f t="shared" si="56"/>
        <v>45291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4</v>
      </c>
    </row>
    <row r="960" spans="1:8">
      <c r="A960" s="105" t="str">
        <f t="shared" si="54"/>
        <v>ЕЙЧ БИ ДЖИ ФОНД ЗА ИНВЕСТИЦИОННИ ИМОТИ АДСИЦ</v>
      </c>
      <c r="B960" s="105" t="str">
        <f t="shared" si="55"/>
        <v>148068097</v>
      </c>
      <c r="C960" s="581">
        <f t="shared" si="56"/>
        <v>45291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ЕЙЧ БИ ДЖИ ФОНД ЗА ИНВЕСТИЦИОННИ ИМОТИ АДСИЦ</v>
      </c>
      <c r="B961" s="105" t="str">
        <f t="shared" si="55"/>
        <v>148068097</v>
      </c>
      <c r="C961" s="581">
        <f t="shared" si="56"/>
        <v>45291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ЕЙЧ БИ ДЖИ ФОНД ЗА ИНВЕСТИЦИОННИ ИМОТИ АДСИЦ</v>
      </c>
      <c r="B962" s="105" t="str">
        <f t="shared" si="55"/>
        <v>148068097</v>
      </c>
      <c r="C962" s="581">
        <f t="shared" si="56"/>
        <v>45291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ЕЙЧ БИ ДЖИ ФОНД ЗА ИНВЕСТИЦИОННИ ИМОТИ АДСИЦ</v>
      </c>
      <c r="B963" s="105" t="str">
        <f t="shared" si="55"/>
        <v>148068097</v>
      </c>
      <c r="C963" s="581">
        <f t="shared" si="56"/>
        <v>45291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ЕЙЧ БИ ДЖИ ФОНД ЗА ИНВЕСТИЦИОННИ ИМОТИ АДСИЦ</v>
      </c>
      <c r="B964" s="105" t="str">
        <f t="shared" si="55"/>
        <v>148068097</v>
      </c>
      <c r="C964" s="581">
        <f t="shared" si="56"/>
        <v>45291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ЕЙЧ БИ ДЖИ ФОНД ЗА ИНВЕСТИЦИОННИ ИМОТИ АДСИЦ</v>
      </c>
      <c r="B965" s="105" t="str">
        <f t="shared" si="55"/>
        <v>148068097</v>
      </c>
      <c r="C965" s="581">
        <f t="shared" si="56"/>
        <v>45291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ЕЙЧ БИ ДЖИ ФОНД ЗА ИНВЕСТИЦИОННИ ИМОТИ АДСИЦ</v>
      </c>
      <c r="B966" s="105" t="str">
        <f t="shared" si="55"/>
        <v>148068097</v>
      </c>
      <c r="C966" s="581">
        <f t="shared" si="56"/>
        <v>45291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ЕЙЧ БИ ДЖИ ФОНД ЗА ИНВЕСТИЦИОННИ ИМОТИ АДСИЦ</v>
      </c>
      <c r="B967" s="105" t="str">
        <f t="shared" si="55"/>
        <v>148068097</v>
      </c>
      <c r="C967" s="581">
        <f t="shared" si="56"/>
        <v>45291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ЕЙЧ БИ ДЖИ ФОНД ЗА ИНВЕСТИЦИОННИ ИМОТИ АДСИЦ</v>
      </c>
      <c r="B968" s="105" t="str">
        <f t="shared" si="55"/>
        <v>148068097</v>
      </c>
      <c r="C968" s="581">
        <f t="shared" si="56"/>
        <v>45291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ЕЙЧ БИ ДЖИ ФОНД ЗА ИНВЕСТИЦИОННИ ИМОТИ АДСИЦ</v>
      </c>
      <c r="B969" s="105" t="str">
        <f t="shared" si="55"/>
        <v>148068097</v>
      </c>
      <c r="C969" s="581">
        <f t="shared" si="56"/>
        <v>45291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7</v>
      </c>
    </row>
    <row r="970" spans="1:8">
      <c r="A970" s="105" t="str">
        <f t="shared" si="54"/>
        <v>ЕЙЧ БИ ДЖИ ФОНД ЗА ИНВЕСТИЦИОННИ ИМОТИ АДСИЦ</v>
      </c>
      <c r="B970" s="105" t="str">
        <f t="shared" si="55"/>
        <v>148068097</v>
      </c>
      <c r="C970" s="581">
        <f t="shared" si="56"/>
        <v>45291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ЕЙЧ БИ ДЖИ ФОНД ЗА ИНВЕСТИЦИОННИ ИМОТИ АДСИЦ</v>
      </c>
      <c r="B971" s="105" t="str">
        <f t="shared" si="55"/>
        <v>148068097</v>
      </c>
      <c r="C971" s="581">
        <f t="shared" si="56"/>
        <v>45291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ЕЙЧ БИ ДЖИ ФОНД ЗА ИНВЕСТИЦИОННИ ИМОТИ АДСИЦ</v>
      </c>
      <c r="B972" s="105" t="str">
        <f t="shared" si="55"/>
        <v>148068097</v>
      </c>
      <c r="C972" s="581">
        <f t="shared" si="56"/>
        <v>45291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ЕЙЧ БИ ДЖИ ФОНД ЗА ИНВЕСТИЦИОННИ ИМОТИ АДСИЦ</v>
      </c>
      <c r="B973" s="105" t="str">
        <f t="shared" si="55"/>
        <v>148068097</v>
      </c>
      <c r="C973" s="581">
        <f t="shared" si="56"/>
        <v>45291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7</v>
      </c>
    </row>
    <row r="974" spans="1:8">
      <c r="A974" s="105" t="str">
        <f t="shared" si="54"/>
        <v>ЕЙЧ БИ ДЖИ ФОНД ЗА ИНВЕСТИЦИОННИ ИМОТИ АДСИЦ</v>
      </c>
      <c r="B974" s="105" t="str">
        <f t="shared" si="55"/>
        <v>148068097</v>
      </c>
      <c r="C974" s="581">
        <f t="shared" si="56"/>
        <v>45291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37</v>
      </c>
    </row>
    <row r="975" spans="1:8">
      <c r="A975" s="105" t="str">
        <f t="shared" si="54"/>
        <v>ЕЙЧ БИ ДЖИ ФОНД ЗА ИНВЕСТИЦИОННИ ИМОТИ АДСИЦ</v>
      </c>
      <c r="B975" s="105" t="str">
        <f t="shared" si="55"/>
        <v>148068097</v>
      </c>
      <c r="C975" s="581">
        <f t="shared" si="56"/>
        <v>45291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37</v>
      </c>
    </row>
    <row r="976" spans="1:8">
      <c r="A976" s="105" t="str">
        <f t="shared" ref="A976:A1039" si="57">pdeName</f>
        <v>ЕЙЧ БИ ДЖИ ФОНД ЗА ИНВЕСТИЦИОННИ ИМОТИ АДСИЦ</v>
      </c>
      <c r="B976" s="105" t="str">
        <f t="shared" ref="B976:B1039" si="58">pdeBulstat</f>
        <v>148068097</v>
      </c>
      <c r="C976" s="581">
        <f t="shared" ref="C976:C1039" si="59">endDate</f>
        <v>45291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ЕЙЧ БИ ДЖИ ФОНД ЗА ИНВЕСТИЦИОННИ ИМОТИ АДСИЦ</v>
      </c>
      <c r="B977" s="105" t="str">
        <f t="shared" si="58"/>
        <v>148068097</v>
      </c>
      <c r="C977" s="581">
        <f t="shared" si="59"/>
        <v>45291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ЕЙЧ БИ ДЖИ ФОНД ЗА ИНВЕСТИЦИОННИ ИМОТИ АДСИЦ</v>
      </c>
      <c r="B978" s="105" t="str">
        <f t="shared" si="58"/>
        <v>148068097</v>
      </c>
      <c r="C978" s="581">
        <f t="shared" si="59"/>
        <v>45291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ЕЙЧ БИ ДЖИ ФОНД ЗА ИНВЕСТИЦИОННИ ИМОТИ АДСИЦ</v>
      </c>
      <c r="B979" s="105" t="str">
        <f t="shared" si="58"/>
        <v>148068097</v>
      </c>
      <c r="C979" s="581">
        <f t="shared" si="59"/>
        <v>45291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ЕЙЧ БИ ДЖИ ФОНД ЗА ИНВЕСТИЦИОННИ ИМОТИ АДСИЦ</v>
      </c>
      <c r="B980" s="105" t="str">
        <f t="shared" si="58"/>
        <v>148068097</v>
      </c>
      <c r="C980" s="581">
        <f t="shared" si="59"/>
        <v>45291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ЕЙЧ БИ ДЖИ ФОНД ЗА ИНВЕСТИЦИОННИ ИМОТИ АДСИЦ</v>
      </c>
      <c r="B981" s="105" t="str">
        <f t="shared" si="58"/>
        <v>148068097</v>
      </c>
      <c r="C981" s="581">
        <f t="shared" si="59"/>
        <v>45291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ЕЙЧ БИ ДЖИ ФОНД ЗА ИНВЕСТИЦИОННИ ИМОТИ АДСИЦ</v>
      </c>
      <c r="B982" s="105" t="str">
        <f t="shared" si="58"/>
        <v>148068097</v>
      </c>
      <c r="C982" s="581">
        <f t="shared" si="59"/>
        <v>45291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ЕЙЧ БИ ДЖИ ФОНД ЗА ИНВЕСТИЦИОННИ ИМОТИ АДСИЦ</v>
      </c>
      <c r="B983" s="105" t="str">
        <f t="shared" si="58"/>
        <v>148068097</v>
      </c>
      <c r="C983" s="581">
        <f t="shared" si="59"/>
        <v>45291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ЕЙЧ БИ ДЖИ ФОНД ЗА ИНВЕСТИЦИОННИ ИМОТИ АДСИЦ</v>
      </c>
      <c r="B984" s="105" t="str">
        <f t="shared" si="58"/>
        <v>148068097</v>
      </c>
      <c r="C984" s="581">
        <f t="shared" si="59"/>
        <v>45291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ЕЙЧ БИ ДЖИ ФОНД ЗА ИНВЕСТИЦИОННИ ИМОТИ АДСИЦ</v>
      </c>
      <c r="B985" s="105" t="str">
        <f t="shared" si="58"/>
        <v>148068097</v>
      </c>
      <c r="C985" s="581">
        <f t="shared" si="59"/>
        <v>45291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ЕЙЧ БИ ДЖИ ФОНД ЗА ИНВЕСТИЦИОННИ ИМОТИ АДСИЦ</v>
      </c>
      <c r="B986" s="105" t="str">
        <f t="shared" si="58"/>
        <v>148068097</v>
      </c>
      <c r="C986" s="581">
        <f t="shared" si="59"/>
        <v>45291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ЕЙЧ БИ ДЖИ ФОНД ЗА ИНВЕСТИЦИОННИ ИМОТИ АДСИЦ</v>
      </c>
      <c r="B987" s="105" t="str">
        <f t="shared" si="58"/>
        <v>148068097</v>
      </c>
      <c r="C987" s="581">
        <f t="shared" si="59"/>
        <v>45291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ЕЙЧ БИ ДЖИ ФОНД ЗА ИНВЕСТИЦИОННИ ИМОТИ АДСИЦ</v>
      </c>
      <c r="B988" s="105" t="str">
        <f t="shared" si="58"/>
        <v>148068097</v>
      </c>
      <c r="C988" s="581">
        <f t="shared" si="59"/>
        <v>45291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ЕЙЧ БИ ДЖИ ФОНД ЗА ИНВЕСТИЦИОННИ ИМОТИ АДСИЦ</v>
      </c>
      <c r="B989" s="105" t="str">
        <f t="shared" si="58"/>
        <v>148068097</v>
      </c>
      <c r="C989" s="581">
        <f t="shared" si="59"/>
        <v>45291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ЕЙЧ БИ ДЖИ ФОНД ЗА ИНВЕСТИЦИОННИ ИМОТИ АДСИЦ</v>
      </c>
      <c r="B990" s="105" t="str">
        <f t="shared" si="58"/>
        <v>148068097</v>
      </c>
      <c r="C990" s="581">
        <f t="shared" si="59"/>
        <v>45291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ЕЙЧ БИ ДЖИ ФОНД ЗА ИНВЕСТИЦИОННИ ИМОТИ АДСИЦ</v>
      </c>
      <c r="B991" s="105" t="str">
        <f t="shared" si="58"/>
        <v>148068097</v>
      </c>
      <c r="C991" s="581">
        <f t="shared" si="59"/>
        <v>45291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ЕЙЧ БИ ДЖИ ФОНД ЗА ИНВЕСТИЦИОННИ ИМОТИ АДСИЦ</v>
      </c>
      <c r="B992" s="105" t="str">
        <f t="shared" si="58"/>
        <v>148068097</v>
      </c>
      <c r="C992" s="581">
        <f t="shared" si="59"/>
        <v>45291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ЕЙЧ БИ ДЖИ ФОНД ЗА ИНВЕСТИЦИОННИ ИМОТИ АДСИЦ</v>
      </c>
      <c r="B993" s="105" t="str">
        <f t="shared" si="58"/>
        <v>148068097</v>
      </c>
      <c r="C993" s="581">
        <f t="shared" si="59"/>
        <v>45291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ЕЙЧ БИ ДЖИ ФОНД ЗА ИНВЕСТИЦИОННИ ИМОТИ АДСИЦ</v>
      </c>
      <c r="B994" s="105" t="str">
        <f t="shared" si="58"/>
        <v>148068097</v>
      </c>
      <c r="C994" s="581">
        <f t="shared" si="59"/>
        <v>45291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ЕЙЧ БИ ДЖИ ФОНД ЗА ИНВЕСТИЦИОННИ ИМОТИ АДСИЦ</v>
      </c>
      <c r="B995" s="105" t="str">
        <f t="shared" si="58"/>
        <v>148068097</v>
      </c>
      <c r="C995" s="581">
        <f t="shared" si="59"/>
        <v>45291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ЕЙЧ БИ ДЖИ ФОНД ЗА ИНВЕСТИЦИОННИ ИМОТИ АДСИЦ</v>
      </c>
      <c r="B996" s="105" t="str">
        <f t="shared" si="58"/>
        <v>148068097</v>
      </c>
      <c r="C996" s="581">
        <f t="shared" si="59"/>
        <v>45291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ЕЙЧ БИ ДЖИ ФОНД ЗА ИНВЕСТИЦИОННИ ИМОТИ АДСИЦ</v>
      </c>
      <c r="B997" s="105" t="str">
        <f t="shared" si="58"/>
        <v>148068097</v>
      </c>
      <c r="C997" s="581">
        <f t="shared" si="59"/>
        <v>45291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ЕЙЧ БИ ДЖИ ФОНД ЗА ИНВЕСТИЦИОННИ ИМОТИ АДСИЦ</v>
      </c>
      <c r="B998" s="105" t="str">
        <f t="shared" si="58"/>
        <v>148068097</v>
      </c>
      <c r="C998" s="581">
        <f t="shared" si="59"/>
        <v>45291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ЕЙЧ БИ ДЖИ ФОНД ЗА ИНВЕСТИЦИОННИ ИМОТИ АДСИЦ</v>
      </c>
      <c r="B999" s="105" t="str">
        <f t="shared" si="58"/>
        <v>148068097</v>
      </c>
      <c r="C999" s="581">
        <f t="shared" si="59"/>
        <v>45291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ЕЙЧ БИ ДЖИ ФОНД ЗА ИНВЕСТИЦИОННИ ИМОТИ АДСИЦ</v>
      </c>
      <c r="B1000" s="105" t="str">
        <f t="shared" si="58"/>
        <v>148068097</v>
      </c>
      <c r="C1000" s="581">
        <f t="shared" si="59"/>
        <v>45291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ЕЙЧ БИ ДЖИ ФОНД ЗА ИНВЕСТИЦИОННИ ИМОТИ АДСИЦ</v>
      </c>
      <c r="B1001" s="105" t="str">
        <f t="shared" si="58"/>
        <v>148068097</v>
      </c>
      <c r="C1001" s="581">
        <f t="shared" si="59"/>
        <v>45291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ЕЙЧ БИ ДЖИ ФОНД ЗА ИНВЕСТИЦИОННИ ИМОТИ АДСИЦ</v>
      </c>
      <c r="B1002" s="105" t="str">
        <f t="shared" si="58"/>
        <v>148068097</v>
      </c>
      <c r="C1002" s="581">
        <f t="shared" si="59"/>
        <v>45291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ЕЙЧ БИ ДЖИ ФОНД ЗА ИНВЕСТИЦИОННИ ИМОТИ АДСИЦ</v>
      </c>
      <c r="B1003" s="105" t="str">
        <f t="shared" si="58"/>
        <v>148068097</v>
      </c>
      <c r="C1003" s="581">
        <f t="shared" si="59"/>
        <v>45291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ЕЙЧ БИ ДЖИ ФОНД ЗА ИНВЕСТИЦИОННИ ИМОТИ АДСИЦ</v>
      </c>
      <c r="B1004" s="105" t="str">
        <f t="shared" si="58"/>
        <v>148068097</v>
      </c>
      <c r="C1004" s="581">
        <f t="shared" si="59"/>
        <v>45291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ЕЙЧ БИ ДЖИ ФОНД ЗА ИНВЕСТИЦИОННИ ИМОТИ АДСИЦ</v>
      </c>
      <c r="B1005" s="105" t="str">
        <f t="shared" si="58"/>
        <v>148068097</v>
      </c>
      <c r="C1005" s="581">
        <f t="shared" si="59"/>
        <v>45291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ЕЙЧ БИ ДЖИ ФОНД ЗА ИНВЕСТИЦИОННИ ИМОТИ АДСИЦ</v>
      </c>
      <c r="B1006" s="105" t="str">
        <f t="shared" si="58"/>
        <v>148068097</v>
      </c>
      <c r="C1006" s="581">
        <f t="shared" si="59"/>
        <v>45291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ЕЙЧ БИ ДЖИ ФОНД ЗА ИНВЕСТИЦИОННИ ИМОТИ АДСИЦ</v>
      </c>
      <c r="B1007" s="105" t="str">
        <f t="shared" si="58"/>
        <v>148068097</v>
      </c>
      <c r="C1007" s="581">
        <f t="shared" si="59"/>
        <v>45291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ЕЙЧ БИ ДЖИ ФОНД ЗА ИНВЕСТИЦИОННИ ИМОТИ АДСИЦ</v>
      </c>
      <c r="B1008" s="105" t="str">
        <f t="shared" si="58"/>
        <v>148068097</v>
      </c>
      <c r="C1008" s="581">
        <f t="shared" si="59"/>
        <v>45291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ЕЙЧ БИ ДЖИ ФОНД ЗА ИНВЕСТИЦИОННИ ИМОТИ АДСИЦ</v>
      </c>
      <c r="B1009" s="105" t="str">
        <f t="shared" si="58"/>
        <v>148068097</v>
      </c>
      <c r="C1009" s="581">
        <f t="shared" si="59"/>
        <v>45291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ЕЙЧ БИ ДЖИ ФОНД ЗА ИНВЕСТИЦИОННИ ИМОТИ АДСИЦ</v>
      </c>
      <c r="B1010" s="105" t="str">
        <f t="shared" si="58"/>
        <v>148068097</v>
      </c>
      <c r="C1010" s="581">
        <f t="shared" si="59"/>
        <v>45291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ЕЙЧ БИ ДЖИ ФОНД ЗА ИНВЕСТИЦИОННИ ИМОТИ АДСИЦ</v>
      </c>
      <c r="B1011" s="105" t="str">
        <f t="shared" si="58"/>
        <v>148068097</v>
      </c>
      <c r="C1011" s="581">
        <f t="shared" si="59"/>
        <v>45291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ЕЙЧ БИ ДЖИ ФОНД ЗА ИНВЕСТИЦИОННИ ИМОТИ АДСИЦ</v>
      </c>
      <c r="B1012" s="105" t="str">
        <f t="shared" si="58"/>
        <v>148068097</v>
      </c>
      <c r="C1012" s="581">
        <f t="shared" si="59"/>
        <v>45291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ЕЙЧ БИ ДЖИ ФОНД ЗА ИНВЕСТИЦИОННИ ИМОТИ АДСИЦ</v>
      </c>
      <c r="B1013" s="105" t="str">
        <f t="shared" si="58"/>
        <v>148068097</v>
      </c>
      <c r="C1013" s="581">
        <f t="shared" si="59"/>
        <v>45291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ЕЙЧ БИ ДЖИ ФОНД ЗА ИНВЕСТИЦИОННИ ИМОТИ АДСИЦ</v>
      </c>
      <c r="B1014" s="105" t="str">
        <f t="shared" si="58"/>
        <v>148068097</v>
      </c>
      <c r="C1014" s="581">
        <f t="shared" si="59"/>
        <v>45291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ЕЙЧ БИ ДЖИ ФОНД ЗА ИНВЕСТИЦИОННИ ИМОТИ АДСИЦ</v>
      </c>
      <c r="B1015" s="105" t="str">
        <f t="shared" si="58"/>
        <v>148068097</v>
      </c>
      <c r="C1015" s="581">
        <f t="shared" si="59"/>
        <v>45291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ЕЙЧ БИ ДЖИ ФОНД ЗА ИНВЕСТИЦИОННИ ИМОТИ АДСИЦ</v>
      </c>
      <c r="B1016" s="105" t="str">
        <f t="shared" si="58"/>
        <v>148068097</v>
      </c>
      <c r="C1016" s="581">
        <f t="shared" si="59"/>
        <v>45291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ЕЙЧ БИ ДЖИ ФОНД ЗА ИНВЕСТИЦИОННИ ИМОТИ АДСИЦ</v>
      </c>
      <c r="B1017" s="105" t="str">
        <f t="shared" si="58"/>
        <v>148068097</v>
      </c>
      <c r="C1017" s="581">
        <f t="shared" si="59"/>
        <v>45291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ЕЙЧ БИ ДЖИ ФОНД ЗА ИНВЕСТИЦИОННИ ИМОТИ АДСИЦ</v>
      </c>
      <c r="B1018" s="105" t="str">
        <f t="shared" si="58"/>
        <v>148068097</v>
      </c>
      <c r="C1018" s="581">
        <f t="shared" si="59"/>
        <v>45291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ЕЙЧ БИ ДЖИ ФОНД ЗА ИНВЕСТИЦИОННИ ИМОТИ АДСИЦ</v>
      </c>
      <c r="B1019" s="105" t="str">
        <f t="shared" si="58"/>
        <v>148068097</v>
      </c>
      <c r="C1019" s="581">
        <f t="shared" si="59"/>
        <v>45291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ЕЙЧ БИ ДЖИ ФОНД ЗА ИНВЕСТИЦИОННИ ИМОТИ АДСИЦ</v>
      </c>
      <c r="B1020" s="105" t="str">
        <f t="shared" si="58"/>
        <v>148068097</v>
      </c>
      <c r="C1020" s="581">
        <f t="shared" si="59"/>
        <v>45291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ЕЙЧ БИ ДЖИ ФОНД ЗА ИНВЕСТИЦИОННИ ИМОТИ АДСИЦ</v>
      </c>
      <c r="B1021" s="105" t="str">
        <f t="shared" si="58"/>
        <v>148068097</v>
      </c>
      <c r="C1021" s="581">
        <f t="shared" si="59"/>
        <v>45291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ЕЙЧ БИ ДЖИ ФОНД ЗА ИНВЕСТИЦИОННИ ИМОТИ АДСИЦ</v>
      </c>
      <c r="B1022" s="105" t="str">
        <f t="shared" si="58"/>
        <v>148068097</v>
      </c>
      <c r="C1022" s="581">
        <f t="shared" si="59"/>
        <v>45291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ЕЙЧ БИ ДЖИ ФОНД ЗА ИНВЕСТИЦИОННИ ИМОТИ АДСИЦ</v>
      </c>
      <c r="B1023" s="105" t="str">
        <f t="shared" si="58"/>
        <v>148068097</v>
      </c>
      <c r="C1023" s="581">
        <f t="shared" si="59"/>
        <v>45291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ЕЙЧ БИ ДЖИ ФОНД ЗА ИНВЕСТИЦИОННИ ИМОТИ АДСИЦ</v>
      </c>
      <c r="B1024" s="105" t="str">
        <f t="shared" si="58"/>
        <v>148068097</v>
      </c>
      <c r="C1024" s="581">
        <f t="shared" si="59"/>
        <v>45291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1238</v>
      </c>
    </row>
    <row r="1025" spans="1:8">
      <c r="A1025" s="105" t="str">
        <f t="shared" si="57"/>
        <v>ЕЙЧ БИ ДЖИ ФОНД ЗА ИНВЕСТИЦИОННИ ИМОТИ АДСИЦ</v>
      </c>
      <c r="B1025" s="105" t="str">
        <f t="shared" si="58"/>
        <v>148068097</v>
      </c>
      <c r="C1025" s="581">
        <f t="shared" si="59"/>
        <v>45291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1038</v>
      </c>
    </row>
    <row r="1026" spans="1:8">
      <c r="A1026" s="105" t="str">
        <f t="shared" si="57"/>
        <v>ЕЙЧ БИ ДЖИ ФОНД ЗА ИНВЕСТИЦИОННИ ИМОТИ АДСИЦ</v>
      </c>
      <c r="B1026" s="105" t="str">
        <f t="shared" si="58"/>
        <v>148068097</v>
      </c>
      <c r="C1026" s="581">
        <f t="shared" si="59"/>
        <v>45291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ЕЙЧ БИ ДЖИ ФОНД ЗА ИНВЕСТИЦИОННИ ИМОТИ АДСИЦ</v>
      </c>
      <c r="B1027" s="105" t="str">
        <f t="shared" si="58"/>
        <v>148068097</v>
      </c>
      <c r="C1027" s="581">
        <f t="shared" si="59"/>
        <v>45291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200</v>
      </c>
    </row>
    <row r="1028" spans="1:8">
      <c r="A1028" s="105" t="str">
        <f t="shared" si="57"/>
        <v>ЕЙЧ БИ ДЖИ ФОНД ЗА ИНВЕСТИЦИОННИ ИМОТИ АДСИЦ</v>
      </c>
      <c r="B1028" s="105" t="str">
        <f t="shared" si="58"/>
        <v>148068097</v>
      </c>
      <c r="C1028" s="581">
        <f t="shared" si="59"/>
        <v>45291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ЕЙЧ БИ ДЖИ ФОНД ЗА ИНВЕСТИЦИОННИ ИМОТИ АДСИЦ</v>
      </c>
      <c r="B1029" s="105" t="str">
        <f t="shared" si="58"/>
        <v>148068097</v>
      </c>
      <c r="C1029" s="581">
        <f t="shared" si="59"/>
        <v>45291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ЕЙЧ БИ ДЖИ ФОНД ЗА ИНВЕСТИЦИОННИ ИМОТИ АДСИЦ</v>
      </c>
      <c r="B1030" s="105" t="str">
        <f t="shared" si="58"/>
        <v>148068097</v>
      </c>
      <c r="C1030" s="581">
        <f t="shared" si="59"/>
        <v>45291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ЕЙЧ БИ ДЖИ ФОНД ЗА ИНВЕСТИЦИОННИ ИМОТИ АДСИЦ</v>
      </c>
      <c r="B1031" s="105" t="str">
        <f t="shared" si="58"/>
        <v>148068097</v>
      </c>
      <c r="C1031" s="581">
        <f t="shared" si="59"/>
        <v>45291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ЕЙЧ БИ ДЖИ ФОНД ЗА ИНВЕСТИЦИОННИ ИМОТИ АДСИЦ</v>
      </c>
      <c r="B1032" s="105" t="str">
        <f t="shared" si="58"/>
        <v>148068097</v>
      </c>
      <c r="C1032" s="581">
        <f t="shared" si="59"/>
        <v>45291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ЕЙЧ БИ ДЖИ ФОНД ЗА ИНВЕСТИЦИОННИ ИМОТИ АДСИЦ</v>
      </c>
      <c r="B1033" s="105" t="str">
        <f t="shared" si="58"/>
        <v>148068097</v>
      </c>
      <c r="C1033" s="581">
        <f t="shared" si="59"/>
        <v>45291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ЕЙЧ БИ ДЖИ ФОНД ЗА ИНВЕСТИЦИОННИ ИМОТИ АДСИЦ</v>
      </c>
      <c r="B1034" s="105" t="str">
        <f t="shared" si="58"/>
        <v>148068097</v>
      </c>
      <c r="C1034" s="581">
        <f t="shared" si="59"/>
        <v>45291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ЕЙЧ БИ ДЖИ ФОНД ЗА ИНВЕСТИЦИОННИ ИМОТИ АДСИЦ</v>
      </c>
      <c r="B1035" s="105" t="str">
        <f t="shared" si="58"/>
        <v>148068097</v>
      </c>
      <c r="C1035" s="581">
        <f t="shared" si="59"/>
        <v>45291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ЕЙЧ БИ ДЖИ ФОНД ЗА ИНВЕСТИЦИОННИ ИМОТИ АДСИЦ</v>
      </c>
      <c r="B1036" s="105" t="str">
        <f t="shared" si="58"/>
        <v>148068097</v>
      </c>
      <c r="C1036" s="581">
        <f t="shared" si="59"/>
        <v>45291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ЕЙЧ БИ ДЖИ ФОНД ЗА ИНВЕСТИЦИОННИ ИМОТИ АДСИЦ</v>
      </c>
      <c r="B1037" s="105" t="str">
        <f t="shared" si="58"/>
        <v>148068097</v>
      </c>
      <c r="C1037" s="581">
        <f t="shared" si="59"/>
        <v>45291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ЕЙЧ БИ ДЖИ ФОНД ЗА ИНВЕСТИЦИОННИ ИМОТИ АДСИЦ</v>
      </c>
      <c r="B1038" s="105" t="str">
        <f t="shared" si="58"/>
        <v>148068097</v>
      </c>
      <c r="C1038" s="581">
        <f t="shared" si="59"/>
        <v>45291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84</v>
      </c>
    </row>
    <row r="1039" spans="1:8">
      <c r="A1039" s="105" t="str">
        <f t="shared" si="57"/>
        <v>ЕЙЧ БИ ДЖИ ФОНД ЗА ИНВЕСТИЦИОННИ ИМОТИ АДСИЦ</v>
      </c>
      <c r="B1039" s="105" t="str">
        <f t="shared" si="58"/>
        <v>148068097</v>
      </c>
      <c r="C1039" s="581">
        <f t="shared" si="59"/>
        <v>45291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ЕЙЧ БИ ДЖИ ФОНД ЗА ИНВЕСТИЦИОННИ ИМОТИ АДСИЦ</v>
      </c>
      <c r="B1040" s="105" t="str">
        <f t="shared" ref="B1040:B1103" si="61">pdeBulstat</f>
        <v>148068097</v>
      </c>
      <c r="C1040" s="581">
        <f t="shared" ref="C1040:C1103" si="62">endDate</f>
        <v>45291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28</v>
      </c>
    </row>
    <row r="1041" spans="1:8">
      <c r="A1041" s="105" t="str">
        <f t="shared" si="60"/>
        <v>ЕЙЧ БИ ДЖИ ФОНД ЗА ИНВЕСТИЦИОННИ ИМОТИ АДСИЦ</v>
      </c>
      <c r="B1041" s="105" t="str">
        <f t="shared" si="61"/>
        <v>148068097</v>
      </c>
      <c r="C1041" s="581">
        <f t="shared" si="62"/>
        <v>45291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ЕЙЧ БИ ДЖИ ФОНД ЗА ИНВЕСТИЦИОННИ ИМОТИ АДСИЦ</v>
      </c>
      <c r="B1042" s="105" t="str">
        <f t="shared" si="61"/>
        <v>148068097</v>
      </c>
      <c r="C1042" s="581">
        <f t="shared" si="62"/>
        <v>45291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9</v>
      </c>
    </row>
    <row r="1043" spans="1:8">
      <c r="A1043" s="105" t="str">
        <f t="shared" si="60"/>
        <v>ЕЙЧ БИ ДЖИ ФОНД ЗА ИНВЕСТИЦИОННИ ИМОТИ АДСИЦ</v>
      </c>
      <c r="B1043" s="105" t="str">
        <f t="shared" si="61"/>
        <v>148068097</v>
      </c>
      <c r="C1043" s="581">
        <f t="shared" si="62"/>
        <v>45291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44</v>
      </c>
    </row>
    <row r="1044" spans="1:8">
      <c r="A1044" s="105" t="str">
        <f t="shared" si="60"/>
        <v>ЕЙЧ БИ ДЖИ ФОНД ЗА ИНВЕСТИЦИОННИ ИМОТИ АДСИЦ</v>
      </c>
      <c r="B1044" s="105" t="str">
        <f t="shared" si="61"/>
        <v>148068097</v>
      </c>
      <c r="C1044" s="581">
        <f t="shared" si="62"/>
        <v>45291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ЕЙЧ БИ ДЖИ ФОНД ЗА ИНВЕСТИЦИОННИ ИМОТИ АДСИЦ</v>
      </c>
      <c r="B1045" s="105" t="str">
        <f t="shared" si="61"/>
        <v>148068097</v>
      </c>
      <c r="C1045" s="581">
        <f t="shared" si="62"/>
        <v>45291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30</v>
      </c>
    </row>
    <row r="1046" spans="1:8">
      <c r="A1046" s="105" t="str">
        <f t="shared" si="60"/>
        <v>ЕЙЧ БИ ДЖИ ФОНД ЗА ИНВЕСТИЦИОННИ ИМОТИ АДСИЦ</v>
      </c>
      <c r="B1046" s="105" t="str">
        <f t="shared" si="61"/>
        <v>148068097</v>
      </c>
      <c r="C1046" s="581">
        <f t="shared" si="62"/>
        <v>45291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14</v>
      </c>
    </row>
    <row r="1047" spans="1:8">
      <c r="A1047" s="105" t="str">
        <f t="shared" si="60"/>
        <v>ЕЙЧ БИ ДЖИ ФОНД ЗА ИНВЕСТИЦИОННИ ИМОТИ АДСИЦ</v>
      </c>
      <c r="B1047" s="105" t="str">
        <f t="shared" si="61"/>
        <v>148068097</v>
      </c>
      <c r="C1047" s="581">
        <f t="shared" si="62"/>
        <v>45291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</v>
      </c>
    </row>
    <row r="1048" spans="1:8">
      <c r="A1048" s="105" t="str">
        <f t="shared" si="60"/>
        <v>ЕЙЧ БИ ДЖИ ФОНД ЗА ИНВЕСТИЦИОННИ ИМОТИ АДСИЦ</v>
      </c>
      <c r="B1048" s="105" t="str">
        <f t="shared" si="61"/>
        <v>148068097</v>
      </c>
      <c r="C1048" s="581">
        <f t="shared" si="62"/>
        <v>45291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221</v>
      </c>
    </row>
    <row r="1049" spans="1:8">
      <c r="A1049" s="105" t="str">
        <f t="shared" si="60"/>
        <v>ЕЙЧ БИ ДЖИ ФОНД ЗА ИНВЕСТИЦИОННИ ИМОТИ АДСИЦ</v>
      </c>
      <c r="B1049" s="105" t="str">
        <f t="shared" si="61"/>
        <v>148068097</v>
      </c>
      <c r="C1049" s="581">
        <f t="shared" si="62"/>
        <v>45291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1543</v>
      </c>
    </row>
    <row r="1050" spans="1:8">
      <c r="A1050" s="105" t="str">
        <f t="shared" si="60"/>
        <v>ЕЙЧ БИ ДЖИ ФОНД ЗА ИНВЕСТИЦИОННИ ИМОТИ АДСИЦ</v>
      </c>
      <c r="B1050" s="105" t="str">
        <f t="shared" si="61"/>
        <v>148068097</v>
      </c>
      <c r="C1050" s="581">
        <f t="shared" si="62"/>
        <v>45291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1543</v>
      </c>
    </row>
    <row r="1051" spans="1:8">
      <c r="A1051" s="105" t="str">
        <f t="shared" si="60"/>
        <v>ЕЙЧ БИ ДЖИ ФОНД ЗА ИНВЕСТИЦИОННИ ИМОТИ АДСИЦ</v>
      </c>
      <c r="B1051" s="105" t="str">
        <f t="shared" si="61"/>
        <v>148068097</v>
      </c>
      <c r="C1051" s="581">
        <f t="shared" si="62"/>
        <v>45291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ЕЙЧ БИ ДЖИ ФОНД ЗА ИНВЕСТИЦИОННИ ИМОТИ АДСИЦ</v>
      </c>
      <c r="B1052" s="105" t="str">
        <f t="shared" si="61"/>
        <v>148068097</v>
      </c>
      <c r="C1052" s="581">
        <f t="shared" si="62"/>
        <v>45291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ЕЙЧ БИ ДЖИ ФОНД ЗА ИНВЕСТИЦИОННИ ИМОТИ АДСИЦ</v>
      </c>
      <c r="B1053" s="105" t="str">
        <f t="shared" si="61"/>
        <v>148068097</v>
      </c>
      <c r="C1053" s="581">
        <f t="shared" si="62"/>
        <v>45291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ЕЙЧ БИ ДЖИ ФОНД ЗА ИНВЕСТИЦИОННИ ИМОТИ АДСИЦ</v>
      </c>
      <c r="B1054" s="105" t="str">
        <f t="shared" si="61"/>
        <v>148068097</v>
      </c>
      <c r="C1054" s="581">
        <f t="shared" si="62"/>
        <v>45291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ЕЙЧ БИ ДЖИ ФОНД ЗА ИНВЕСТИЦИОННИ ИМОТИ АДСИЦ</v>
      </c>
      <c r="B1055" s="105" t="str">
        <f t="shared" si="61"/>
        <v>148068097</v>
      </c>
      <c r="C1055" s="581">
        <f t="shared" si="62"/>
        <v>45291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ЕЙЧ БИ ДЖИ ФОНД ЗА ИНВЕСТИЦИОННИ ИМОТИ АДСИЦ</v>
      </c>
      <c r="B1056" s="105" t="str">
        <f t="shared" si="61"/>
        <v>148068097</v>
      </c>
      <c r="C1056" s="581">
        <f t="shared" si="62"/>
        <v>45291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ЕЙЧ БИ ДЖИ ФОНД ЗА ИНВЕСТИЦИОННИ ИМОТИ АДСИЦ</v>
      </c>
      <c r="B1057" s="105" t="str">
        <f t="shared" si="61"/>
        <v>148068097</v>
      </c>
      <c r="C1057" s="581">
        <f t="shared" si="62"/>
        <v>45291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ЕЙЧ БИ ДЖИ ФОНД ЗА ИНВЕСТИЦИОННИ ИМОТИ АДСИЦ</v>
      </c>
      <c r="B1058" s="105" t="str">
        <f t="shared" si="61"/>
        <v>148068097</v>
      </c>
      <c r="C1058" s="581">
        <f t="shared" si="62"/>
        <v>45291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ЕЙЧ БИ ДЖИ ФОНД ЗА ИНВЕСТИЦИОННИ ИМОТИ АДСИЦ</v>
      </c>
      <c r="B1059" s="105" t="str">
        <f t="shared" si="61"/>
        <v>148068097</v>
      </c>
      <c r="C1059" s="581">
        <f t="shared" si="62"/>
        <v>45291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ЕЙЧ БИ ДЖИ ФОНД ЗА ИНВЕСТИЦИОННИ ИМОТИ АДСИЦ</v>
      </c>
      <c r="B1060" s="105" t="str">
        <f t="shared" si="61"/>
        <v>148068097</v>
      </c>
      <c r="C1060" s="581">
        <f t="shared" si="62"/>
        <v>45291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ЕЙЧ БИ ДЖИ ФОНД ЗА ИНВЕСТИЦИОННИ ИМОТИ АДСИЦ</v>
      </c>
      <c r="B1061" s="105" t="str">
        <f t="shared" si="61"/>
        <v>148068097</v>
      </c>
      <c r="C1061" s="581">
        <f t="shared" si="62"/>
        <v>45291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ЕЙЧ БИ ДЖИ ФОНД ЗА ИНВЕСТИЦИОННИ ИМОТИ АДСИЦ</v>
      </c>
      <c r="B1062" s="105" t="str">
        <f t="shared" si="61"/>
        <v>148068097</v>
      </c>
      <c r="C1062" s="581">
        <f t="shared" si="62"/>
        <v>45291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ЕЙЧ БИ ДЖИ ФОНД ЗА ИНВЕСТИЦИОННИ ИМОТИ АДСИЦ</v>
      </c>
      <c r="B1063" s="105" t="str">
        <f t="shared" si="61"/>
        <v>148068097</v>
      </c>
      <c r="C1063" s="581">
        <f t="shared" si="62"/>
        <v>45291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ЕЙЧ БИ ДЖИ ФОНД ЗА ИНВЕСТИЦИОННИ ИМОТИ АДСИЦ</v>
      </c>
      <c r="B1064" s="105" t="str">
        <f t="shared" si="61"/>
        <v>148068097</v>
      </c>
      <c r="C1064" s="581">
        <f t="shared" si="62"/>
        <v>45291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ЕЙЧ БИ ДЖИ ФОНД ЗА ИНВЕСТИЦИОННИ ИМОТИ АДСИЦ</v>
      </c>
      <c r="B1065" s="105" t="str">
        <f t="shared" si="61"/>
        <v>148068097</v>
      </c>
      <c r="C1065" s="581">
        <f t="shared" si="62"/>
        <v>45291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ЕЙЧ БИ ДЖИ ФОНД ЗА ИНВЕСТИЦИОННИ ИМОТИ АДСИЦ</v>
      </c>
      <c r="B1066" s="105" t="str">
        <f t="shared" si="61"/>
        <v>148068097</v>
      </c>
      <c r="C1066" s="581">
        <f t="shared" si="62"/>
        <v>45291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ЕЙЧ БИ ДЖИ ФОНД ЗА ИНВЕСТИЦИОННИ ИМОТИ АДСИЦ</v>
      </c>
      <c r="B1067" s="105" t="str">
        <f t="shared" si="61"/>
        <v>148068097</v>
      </c>
      <c r="C1067" s="581">
        <f t="shared" si="62"/>
        <v>45291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1238</v>
      </c>
    </row>
    <row r="1068" spans="1:8">
      <c r="A1068" s="105" t="str">
        <f t="shared" si="60"/>
        <v>ЕЙЧ БИ ДЖИ ФОНД ЗА ИНВЕСТИЦИОННИ ИМОТИ АДСИЦ</v>
      </c>
      <c r="B1068" s="105" t="str">
        <f t="shared" si="61"/>
        <v>148068097</v>
      </c>
      <c r="C1068" s="581">
        <f t="shared" si="62"/>
        <v>45291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1038</v>
      </c>
    </row>
    <row r="1069" spans="1:8">
      <c r="A1069" s="105" t="str">
        <f t="shared" si="60"/>
        <v>ЕЙЧ БИ ДЖИ ФОНД ЗА ИНВЕСТИЦИОННИ ИМОТИ АДСИЦ</v>
      </c>
      <c r="B1069" s="105" t="str">
        <f t="shared" si="61"/>
        <v>148068097</v>
      </c>
      <c r="C1069" s="581">
        <f t="shared" si="62"/>
        <v>45291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ЕЙЧ БИ ДЖИ ФОНД ЗА ИНВЕСТИЦИОННИ ИМОТИ АДСИЦ</v>
      </c>
      <c r="B1070" s="105" t="str">
        <f t="shared" si="61"/>
        <v>148068097</v>
      </c>
      <c r="C1070" s="581">
        <f t="shared" si="62"/>
        <v>45291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200</v>
      </c>
    </row>
    <row r="1071" spans="1:8">
      <c r="A1071" s="105" t="str">
        <f t="shared" si="60"/>
        <v>ЕЙЧ БИ ДЖИ ФОНД ЗА ИНВЕСТИЦИОННИ ИМОТИ АДСИЦ</v>
      </c>
      <c r="B1071" s="105" t="str">
        <f t="shared" si="61"/>
        <v>148068097</v>
      </c>
      <c r="C1071" s="581">
        <f t="shared" si="62"/>
        <v>45291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ЕЙЧ БИ ДЖИ ФОНД ЗА ИНВЕСТИЦИОННИ ИМОТИ АДСИЦ</v>
      </c>
      <c r="B1072" s="105" t="str">
        <f t="shared" si="61"/>
        <v>148068097</v>
      </c>
      <c r="C1072" s="581">
        <f t="shared" si="62"/>
        <v>45291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ЕЙЧ БИ ДЖИ ФОНД ЗА ИНВЕСТИЦИОННИ ИМОТИ АДСИЦ</v>
      </c>
      <c r="B1073" s="105" t="str">
        <f t="shared" si="61"/>
        <v>148068097</v>
      </c>
      <c r="C1073" s="581">
        <f t="shared" si="62"/>
        <v>45291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ЕЙЧ БИ ДЖИ ФОНД ЗА ИНВЕСТИЦИОННИ ИМОТИ АДСИЦ</v>
      </c>
      <c r="B1074" s="105" t="str">
        <f t="shared" si="61"/>
        <v>148068097</v>
      </c>
      <c r="C1074" s="581">
        <f t="shared" si="62"/>
        <v>45291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ЕЙЧ БИ ДЖИ ФОНД ЗА ИНВЕСТИЦИОННИ ИМОТИ АДСИЦ</v>
      </c>
      <c r="B1075" s="105" t="str">
        <f t="shared" si="61"/>
        <v>148068097</v>
      </c>
      <c r="C1075" s="581">
        <f t="shared" si="62"/>
        <v>45291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ЕЙЧ БИ ДЖИ ФОНД ЗА ИНВЕСТИЦИОННИ ИМОТИ АДСИЦ</v>
      </c>
      <c r="B1076" s="105" t="str">
        <f t="shared" si="61"/>
        <v>148068097</v>
      </c>
      <c r="C1076" s="581">
        <f t="shared" si="62"/>
        <v>45291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ЕЙЧ БИ ДЖИ ФОНД ЗА ИНВЕСТИЦИОННИ ИМОТИ АДСИЦ</v>
      </c>
      <c r="B1077" s="105" t="str">
        <f t="shared" si="61"/>
        <v>148068097</v>
      </c>
      <c r="C1077" s="581">
        <f t="shared" si="62"/>
        <v>45291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ЕЙЧ БИ ДЖИ ФОНД ЗА ИНВЕСТИЦИОННИ ИМОТИ АДСИЦ</v>
      </c>
      <c r="B1078" s="105" t="str">
        <f t="shared" si="61"/>
        <v>148068097</v>
      </c>
      <c r="C1078" s="581">
        <f t="shared" si="62"/>
        <v>45291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ЕЙЧ БИ ДЖИ ФОНД ЗА ИНВЕСТИЦИОННИ ИМОТИ АДСИЦ</v>
      </c>
      <c r="B1079" s="105" t="str">
        <f t="shared" si="61"/>
        <v>148068097</v>
      </c>
      <c r="C1079" s="581">
        <f t="shared" si="62"/>
        <v>45291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ЕЙЧ БИ ДЖИ ФОНД ЗА ИНВЕСТИЦИОННИ ИМОТИ АДСИЦ</v>
      </c>
      <c r="B1080" s="105" t="str">
        <f t="shared" si="61"/>
        <v>148068097</v>
      </c>
      <c r="C1080" s="581">
        <f t="shared" si="62"/>
        <v>45291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ЕЙЧ БИ ДЖИ ФОНД ЗА ИНВЕСТИЦИОННИ ИМОТИ АДСИЦ</v>
      </c>
      <c r="B1081" s="105" t="str">
        <f t="shared" si="61"/>
        <v>148068097</v>
      </c>
      <c r="C1081" s="581">
        <f t="shared" si="62"/>
        <v>45291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84</v>
      </c>
    </row>
    <row r="1082" spans="1:8">
      <c r="A1082" s="105" t="str">
        <f t="shared" si="60"/>
        <v>ЕЙЧ БИ ДЖИ ФОНД ЗА ИНВЕСТИЦИОННИ ИМОТИ АДСИЦ</v>
      </c>
      <c r="B1082" s="105" t="str">
        <f t="shared" si="61"/>
        <v>148068097</v>
      </c>
      <c r="C1082" s="581">
        <f t="shared" si="62"/>
        <v>45291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ЕЙЧ БИ ДЖИ ФОНД ЗА ИНВЕСТИЦИОННИ ИМОТИ АДСИЦ</v>
      </c>
      <c r="B1083" s="105" t="str">
        <f t="shared" si="61"/>
        <v>148068097</v>
      </c>
      <c r="C1083" s="581">
        <f t="shared" si="62"/>
        <v>45291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28</v>
      </c>
    </row>
    <row r="1084" spans="1:8">
      <c r="A1084" s="105" t="str">
        <f t="shared" si="60"/>
        <v>ЕЙЧ БИ ДЖИ ФОНД ЗА ИНВЕСТИЦИОННИ ИМОТИ АДСИЦ</v>
      </c>
      <c r="B1084" s="105" t="str">
        <f t="shared" si="61"/>
        <v>148068097</v>
      </c>
      <c r="C1084" s="581">
        <f t="shared" si="62"/>
        <v>45291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ЕЙЧ БИ ДЖИ ФОНД ЗА ИНВЕСТИЦИОННИ ИМОТИ АДСИЦ</v>
      </c>
      <c r="B1085" s="105" t="str">
        <f t="shared" si="61"/>
        <v>148068097</v>
      </c>
      <c r="C1085" s="581">
        <f t="shared" si="62"/>
        <v>45291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9</v>
      </c>
    </row>
    <row r="1086" spans="1:8">
      <c r="A1086" s="105" t="str">
        <f t="shared" si="60"/>
        <v>ЕЙЧ БИ ДЖИ ФОНД ЗА ИНВЕСТИЦИОННИ ИМОТИ АДСИЦ</v>
      </c>
      <c r="B1086" s="105" t="str">
        <f t="shared" si="61"/>
        <v>148068097</v>
      </c>
      <c r="C1086" s="581">
        <f t="shared" si="62"/>
        <v>45291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44</v>
      </c>
    </row>
    <row r="1087" spans="1:8">
      <c r="A1087" s="105" t="str">
        <f t="shared" si="60"/>
        <v>ЕЙЧ БИ ДЖИ ФОНД ЗА ИНВЕСТИЦИОННИ ИМОТИ АДСИЦ</v>
      </c>
      <c r="B1087" s="105" t="str">
        <f t="shared" si="61"/>
        <v>148068097</v>
      </c>
      <c r="C1087" s="581">
        <f t="shared" si="62"/>
        <v>45291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ЕЙЧ БИ ДЖИ ФОНД ЗА ИНВЕСТИЦИОННИ ИМОТИ АДСИЦ</v>
      </c>
      <c r="B1088" s="105" t="str">
        <f t="shared" si="61"/>
        <v>148068097</v>
      </c>
      <c r="C1088" s="581">
        <f t="shared" si="62"/>
        <v>45291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30</v>
      </c>
    </row>
    <row r="1089" spans="1:8">
      <c r="A1089" s="105" t="str">
        <f t="shared" si="60"/>
        <v>ЕЙЧ БИ ДЖИ ФОНД ЗА ИНВЕСТИЦИОННИ ИМОТИ АДСИЦ</v>
      </c>
      <c r="B1089" s="105" t="str">
        <f t="shared" si="61"/>
        <v>148068097</v>
      </c>
      <c r="C1089" s="581">
        <f t="shared" si="62"/>
        <v>45291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14</v>
      </c>
    </row>
    <row r="1090" spans="1:8">
      <c r="A1090" s="105" t="str">
        <f t="shared" si="60"/>
        <v>ЕЙЧ БИ ДЖИ ФОНД ЗА ИНВЕСТИЦИОННИ ИМОТИ АДСИЦ</v>
      </c>
      <c r="B1090" s="105" t="str">
        <f t="shared" si="61"/>
        <v>148068097</v>
      </c>
      <c r="C1090" s="581">
        <f t="shared" si="62"/>
        <v>45291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</v>
      </c>
    </row>
    <row r="1091" spans="1:8">
      <c r="A1091" s="105" t="str">
        <f t="shared" si="60"/>
        <v>ЕЙЧ БИ ДЖИ ФОНД ЗА ИНВЕСТИЦИОННИ ИМОТИ АДСИЦ</v>
      </c>
      <c r="B1091" s="105" t="str">
        <f t="shared" si="61"/>
        <v>148068097</v>
      </c>
      <c r="C1091" s="581">
        <f t="shared" si="62"/>
        <v>45291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221</v>
      </c>
    </row>
    <row r="1092" spans="1:8">
      <c r="A1092" s="105" t="str">
        <f t="shared" si="60"/>
        <v>ЕЙЧ БИ ДЖИ ФОНД ЗА ИНВЕСТИЦИОННИ ИМОТИ АДСИЦ</v>
      </c>
      <c r="B1092" s="105" t="str">
        <f t="shared" si="61"/>
        <v>148068097</v>
      </c>
      <c r="C1092" s="581">
        <f t="shared" si="62"/>
        <v>45291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1543</v>
      </c>
    </row>
    <row r="1093" spans="1:8">
      <c r="A1093" s="105" t="str">
        <f t="shared" si="60"/>
        <v>ЕЙЧ БИ ДЖИ ФОНД ЗА ИНВЕСТИЦИОННИ ИМОТИ АДСИЦ</v>
      </c>
      <c r="B1093" s="105" t="str">
        <f t="shared" si="61"/>
        <v>148068097</v>
      </c>
      <c r="C1093" s="581">
        <f t="shared" si="62"/>
        <v>45291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1543</v>
      </c>
    </row>
    <row r="1094" spans="1:8">
      <c r="A1094" s="105" t="str">
        <f t="shared" si="60"/>
        <v>ЕЙЧ БИ ДЖИ ФОНД ЗА ИНВЕСТИЦИОННИ ИМОТИ АДСИЦ</v>
      </c>
      <c r="B1094" s="105" t="str">
        <f t="shared" si="61"/>
        <v>148068097</v>
      </c>
      <c r="C1094" s="581">
        <f t="shared" si="62"/>
        <v>45291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ЕЙЧ БИ ДЖИ ФОНД ЗА ИНВЕСТИЦИОННИ ИМОТИ АДСИЦ</v>
      </c>
      <c r="B1095" s="105" t="str">
        <f t="shared" si="61"/>
        <v>148068097</v>
      </c>
      <c r="C1095" s="581">
        <f t="shared" si="62"/>
        <v>45291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ЕЙЧ БИ ДЖИ ФОНД ЗА ИНВЕСТИЦИОННИ ИМОТИ АДСИЦ</v>
      </c>
      <c r="B1096" s="105" t="str">
        <f t="shared" si="61"/>
        <v>148068097</v>
      </c>
      <c r="C1096" s="581">
        <f t="shared" si="62"/>
        <v>45291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ЕЙЧ БИ ДЖИ ФОНД ЗА ИНВЕСТИЦИОННИ ИМОТИ АДСИЦ</v>
      </c>
      <c r="B1097" s="105" t="str">
        <f t="shared" si="61"/>
        <v>148068097</v>
      </c>
      <c r="C1097" s="581">
        <f t="shared" si="62"/>
        <v>45291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ЕЙЧ БИ ДЖИ ФОНД ЗА ИНВЕСТИЦИОННИ ИМОТИ АДСИЦ</v>
      </c>
      <c r="B1098" s="105" t="str">
        <f t="shared" si="61"/>
        <v>148068097</v>
      </c>
      <c r="C1098" s="581">
        <f t="shared" si="62"/>
        <v>45291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ЕЙЧ БИ ДЖИ ФОНД ЗА ИНВЕСТИЦИОННИ ИМОТИ АДСИЦ</v>
      </c>
      <c r="B1099" s="105" t="str">
        <f t="shared" si="61"/>
        <v>148068097</v>
      </c>
      <c r="C1099" s="581">
        <f t="shared" si="62"/>
        <v>45291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ЕЙЧ БИ ДЖИ ФОНД ЗА ИНВЕСТИЦИОННИ ИМОТИ АДСИЦ</v>
      </c>
      <c r="B1100" s="105" t="str">
        <f t="shared" si="61"/>
        <v>148068097</v>
      </c>
      <c r="C1100" s="581">
        <f t="shared" si="62"/>
        <v>45291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ЕЙЧ БИ ДЖИ ФОНД ЗА ИНВЕСТИЦИОННИ ИМОТИ АДСИЦ</v>
      </c>
      <c r="B1101" s="105" t="str">
        <f t="shared" si="61"/>
        <v>148068097</v>
      </c>
      <c r="C1101" s="581">
        <f t="shared" si="62"/>
        <v>45291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ЕЙЧ БИ ДЖИ ФОНД ЗА ИНВЕСТИЦИОННИ ИМОТИ АДСИЦ</v>
      </c>
      <c r="B1102" s="105" t="str">
        <f t="shared" si="61"/>
        <v>148068097</v>
      </c>
      <c r="C1102" s="581">
        <f t="shared" si="62"/>
        <v>45291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ЕЙЧ БИ ДЖИ ФОНД ЗА ИНВЕСТИЦИОННИ ИМОТИ АДСИЦ</v>
      </c>
      <c r="B1103" s="105" t="str">
        <f t="shared" si="61"/>
        <v>148068097</v>
      </c>
      <c r="C1103" s="581">
        <f t="shared" si="62"/>
        <v>45291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ЕЙЧ БИ ДЖИ ФОНД ЗА ИНВЕСТИЦИОННИ ИМОТИ АДСИЦ</v>
      </c>
      <c r="B1104" s="105" t="str">
        <f t="shared" ref="B1104:B1167" si="64">pdeBulstat</f>
        <v>148068097</v>
      </c>
      <c r="C1104" s="581">
        <f t="shared" ref="C1104:C1167" si="65">endDate</f>
        <v>45291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ЕЙЧ БИ ДЖИ ФОНД ЗА ИНВЕСТИЦИОННИ ИМОТИ АДСИЦ</v>
      </c>
      <c r="B1105" s="105" t="str">
        <f t="shared" si="64"/>
        <v>148068097</v>
      </c>
      <c r="C1105" s="581">
        <f t="shared" si="65"/>
        <v>45291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ЕЙЧ БИ ДЖИ ФОНД ЗА ИНВЕСТИЦИОННИ ИМОТИ АДСИЦ</v>
      </c>
      <c r="B1106" s="105" t="str">
        <f t="shared" si="64"/>
        <v>148068097</v>
      </c>
      <c r="C1106" s="581">
        <f t="shared" si="65"/>
        <v>45291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ЕЙЧ БИ ДЖИ ФОНД ЗА ИНВЕСТИЦИОННИ ИМОТИ АДСИЦ</v>
      </c>
      <c r="B1107" s="105" t="str">
        <f t="shared" si="64"/>
        <v>148068097</v>
      </c>
      <c r="C1107" s="581">
        <f t="shared" si="65"/>
        <v>45291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ЕЙЧ БИ ДЖИ ФОНД ЗА ИНВЕСТИЦИОННИ ИМОТИ АДСИЦ</v>
      </c>
      <c r="B1108" s="105" t="str">
        <f t="shared" si="64"/>
        <v>148068097</v>
      </c>
      <c r="C1108" s="581">
        <f t="shared" si="65"/>
        <v>45291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ЕЙЧ БИ ДЖИ ФОНД ЗА ИНВЕСТИЦИОННИ ИМОТИ АДСИЦ</v>
      </c>
      <c r="B1109" s="105" t="str">
        <f t="shared" si="64"/>
        <v>148068097</v>
      </c>
      <c r="C1109" s="581">
        <f t="shared" si="65"/>
        <v>45291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ЕЙЧ БИ ДЖИ ФОНД ЗА ИНВЕСТИЦИОННИ ИМОТИ АДСИЦ</v>
      </c>
      <c r="B1110" s="105" t="str">
        <f t="shared" si="64"/>
        <v>148068097</v>
      </c>
      <c r="C1110" s="581">
        <f t="shared" si="65"/>
        <v>45291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ЕЙЧ БИ ДЖИ ФОНД ЗА ИНВЕСТИЦИОННИ ИМОТИ АДСИЦ</v>
      </c>
      <c r="B1111" s="105" t="str">
        <f t="shared" si="64"/>
        <v>148068097</v>
      </c>
      <c r="C1111" s="581">
        <f t="shared" si="65"/>
        <v>45291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ЕЙЧ БИ ДЖИ ФОНД ЗА ИНВЕСТИЦИОННИ ИМОТИ АДСИЦ</v>
      </c>
      <c r="B1112" s="105" t="str">
        <f t="shared" si="64"/>
        <v>148068097</v>
      </c>
      <c r="C1112" s="581">
        <f t="shared" si="65"/>
        <v>45291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ЕЙЧ БИ ДЖИ ФОНД ЗА ИНВЕСТИЦИОННИ ИМОТИ АДСИЦ</v>
      </c>
      <c r="B1113" s="105" t="str">
        <f t="shared" si="64"/>
        <v>148068097</v>
      </c>
      <c r="C1113" s="581">
        <f t="shared" si="65"/>
        <v>45291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ЕЙЧ БИ ДЖИ ФОНД ЗА ИНВЕСТИЦИОННИ ИМОТИ АДСИЦ</v>
      </c>
      <c r="B1114" s="105" t="str">
        <f t="shared" si="64"/>
        <v>148068097</v>
      </c>
      <c r="C1114" s="581">
        <f t="shared" si="65"/>
        <v>45291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ЕЙЧ БИ ДЖИ ФОНД ЗА ИНВЕСТИЦИОННИ ИМОТИ АДСИЦ</v>
      </c>
      <c r="B1115" s="105" t="str">
        <f t="shared" si="64"/>
        <v>148068097</v>
      </c>
      <c r="C1115" s="581">
        <f t="shared" si="65"/>
        <v>45291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ЕЙЧ БИ ДЖИ ФОНД ЗА ИНВЕСТИЦИОННИ ИМОТИ АДСИЦ</v>
      </c>
      <c r="B1116" s="105" t="str">
        <f t="shared" si="64"/>
        <v>148068097</v>
      </c>
      <c r="C1116" s="581">
        <f t="shared" si="65"/>
        <v>45291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ЕЙЧ БИ ДЖИ ФОНД ЗА ИНВЕСТИЦИОННИ ИМОТИ АДСИЦ</v>
      </c>
      <c r="B1117" s="105" t="str">
        <f t="shared" si="64"/>
        <v>148068097</v>
      </c>
      <c r="C1117" s="581">
        <f t="shared" si="65"/>
        <v>45291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ЕЙЧ БИ ДЖИ ФОНД ЗА ИНВЕСТИЦИОННИ ИМОТИ АДСИЦ</v>
      </c>
      <c r="B1118" s="105" t="str">
        <f t="shared" si="64"/>
        <v>148068097</v>
      </c>
      <c r="C1118" s="581">
        <f t="shared" si="65"/>
        <v>45291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ЕЙЧ БИ ДЖИ ФОНД ЗА ИНВЕСТИЦИОННИ ИМОТИ АДСИЦ</v>
      </c>
      <c r="B1119" s="105" t="str">
        <f t="shared" si="64"/>
        <v>148068097</v>
      </c>
      <c r="C1119" s="581">
        <f t="shared" si="65"/>
        <v>45291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ЕЙЧ БИ ДЖИ ФОНД ЗА ИНВЕСТИЦИОННИ ИМОТИ АДСИЦ</v>
      </c>
      <c r="B1120" s="105" t="str">
        <f t="shared" si="64"/>
        <v>148068097</v>
      </c>
      <c r="C1120" s="581">
        <f t="shared" si="65"/>
        <v>45291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ЕЙЧ БИ ДЖИ ФОНД ЗА ИНВЕСТИЦИОННИ ИМОТИ АДСИЦ</v>
      </c>
      <c r="B1121" s="105" t="str">
        <f t="shared" si="64"/>
        <v>148068097</v>
      </c>
      <c r="C1121" s="581">
        <f t="shared" si="65"/>
        <v>45291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ЕЙЧ БИ ДЖИ ФОНД ЗА ИНВЕСТИЦИОННИ ИМОТИ АДСИЦ</v>
      </c>
      <c r="B1122" s="105" t="str">
        <f t="shared" si="64"/>
        <v>148068097</v>
      </c>
      <c r="C1122" s="581">
        <f t="shared" si="65"/>
        <v>45291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ЕЙЧ БИ ДЖИ ФОНД ЗА ИНВЕСТИЦИОННИ ИМОТИ АДСИЦ</v>
      </c>
      <c r="B1123" s="105" t="str">
        <f t="shared" si="64"/>
        <v>148068097</v>
      </c>
      <c r="C1123" s="581">
        <f t="shared" si="65"/>
        <v>45291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ЕЙЧ БИ ДЖИ ФОНД ЗА ИНВЕСТИЦИОННИ ИМОТИ АДСИЦ</v>
      </c>
      <c r="B1124" s="105" t="str">
        <f t="shared" si="64"/>
        <v>148068097</v>
      </c>
      <c r="C1124" s="581">
        <f t="shared" si="65"/>
        <v>45291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ЕЙЧ БИ ДЖИ ФОНД ЗА ИНВЕСТИЦИОННИ ИМОТИ АДСИЦ</v>
      </c>
      <c r="B1125" s="105" t="str">
        <f t="shared" si="64"/>
        <v>148068097</v>
      </c>
      <c r="C1125" s="581">
        <f t="shared" si="65"/>
        <v>45291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ЕЙЧ БИ ДЖИ ФОНД ЗА ИНВЕСТИЦИОННИ ИМОТИ АДСИЦ</v>
      </c>
      <c r="B1126" s="105" t="str">
        <f t="shared" si="64"/>
        <v>148068097</v>
      </c>
      <c r="C1126" s="581">
        <f t="shared" si="65"/>
        <v>45291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ЕЙЧ БИ ДЖИ ФОНД ЗА ИНВЕСТИЦИОННИ ИМОТИ АДСИЦ</v>
      </c>
      <c r="B1127" s="105" t="str">
        <f t="shared" si="64"/>
        <v>148068097</v>
      </c>
      <c r="C1127" s="581">
        <f t="shared" si="65"/>
        <v>45291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ЕЙЧ БИ ДЖИ ФОНД ЗА ИНВЕСТИЦИОННИ ИМОТИ АДСИЦ</v>
      </c>
      <c r="B1128" s="105" t="str">
        <f t="shared" si="64"/>
        <v>148068097</v>
      </c>
      <c r="C1128" s="581">
        <f t="shared" si="65"/>
        <v>45291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ЕЙЧ БИ ДЖИ ФОНД ЗА ИНВЕСТИЦИОННИ ИМОТИ АДСИЦ</v>
      </c>
      <c r="B1129" s="105" t="str">
        <f t="shared" si="64"/>
        <v>148068097</v>
      </c>
      <c r="C1129" s="581">
        <f t="shared" si="65"/>
        <v>45291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ЕЙЧ БИ ДЖИ ФОНД ЗА ИНВЕСТИЦИОННИ ИМОТИ АДСИЦ</v>
      </c>
      <c r="B1130" s="105" t="str">
        <f t="shared" si="64"/>
        <v>148068097</v>
      </c>
      <c r="C1130" s="581">
        <f t="shared" si="65"/>
        <v>45291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ЕЙЧ БИ ДЖИ ФОНД ЗА ИНВЕСТИЦИОННИ ИМОТИ АДСИЦ</v>
      </c>
      <c r="B1131" s="105" t="str">
        <f t="shared" si="64"/>
        <v>148068097</v>
      </c>
      <c r="C1131" s="581">
        <f t="shared" si="65"/>
        <v>45291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ЕЙЧ БИ ДЖИ ФОНД ЗА ИНВЕСТИЦИОННИ ИМОТИ АДСИЦ</v>
      </c>
      <c r="B1132" s="105" t="str">
        <f t="shared" si="64"/>
        <v>148068097</v>
      </c>
      <c r="C1132" s="581">
        <f t="shared" si="65"/>
        <v>45291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ЕЙЧ БИ ДЖИ ФОНД ЗА ИНВЕСТИЦИОННИ ИМОТИ АДСИЦ</v>
      </c>
      <c r="B1133" s="105" t="str">
        <f t="shared" si="64"/>
        <v>148068097</v>
      </c>
      <c r="C1133" s="581">
        <f t="shared" si="65"/>
        <v>45291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ЕЙЧ БИ ДЖИ ФОНД ЗА ИНВЕСТИЦИОННИ ИМОТИ АДСИЦ</v>
      </c>
      <c r="B1134" s="105" t="str">
        <f t="shared" si="64"/>
        <v>148068097</v>
      </c>
      <c r="C1134" s="581">
        <f t="shared" si="65"/>
        <v>45291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ЕЙЧ БИ ДЖИ ФОНД ЗА ИНВЕСТИЦИОННИ ИМОТИ АДСИЦ</v>
      </c>
      <c r="B1135" s="105" t="str">
        <f t="shared" si="64"/>
        <v>148068097</v>
      </c>
      <c r="C1135" s="581">
        <f t="shared" si="65"/>
        <v>45291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ЕЙЧ БИ ДЖИ ФОНД ЗА ИНВЕСТИЦИОННИ ИМОТИ АДСИЦ</v>
      </c>
      <c r="B1136" s="105" t="str">
        <f t="shared" si="64"/>
        <v>148068097</v>
      </c>
      <c r="C1136" s="581">
        <f t="shared" si="65"/>
        <v>45291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ЕЙЧ БИ ДЖИ ФОНД ЗА ИНВЕСТИЦИОННИ ИМОТИ АДСИЦ</v>
      </c>
      <c r="B1137" s="105" t="str">
        <f t="shared" si="64"/>
        <v>148068097</v>
      </c>
      <c r="C1137" s="581">
        <f t="shared" si="65"/>
        <v>45291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ЕЙЧ БИ ДЖИ ФОНД ЗА ИНВЕСТИЦИОННИ ИМОТИ АДСИЦ</v>
      </c>
      <c r="B1138" s="105" t="str">
        <f t="shared" si="64"/>
        <v>148068097</v>
      </c>
      <c r="C1138" s="581">
        <f t="shared" si="65"/>
        <v>45291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ЕЙЧ БИ ДЖИ ФОНД ЗА ИНВЕСТИЦИОННИ ИМОТИ АДСИЦ</v>
      </c>
      <c r="B1139" s="105" t="str">
        <f t="shared" si="64"/>
        <v>148068097</v>
      </c>
      <c r="C1139" s="581">
        <f t="shared" si="65"/>
        <v>45291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ЕЙЧ БИ ДЖИ ФОНД ЗА ИНВЕСТИЦИОННИ ИМОТИ АДСИЦ</v>
      </c>
      <c r="B1140" s="105" t="str">
        <f t="shared" si="64"/>
        <v>148068097</v>
      </c>
      <c r="C1140" s="581">
        <f t="shared" si="65"/>
        <v>45291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ЕЙЧ БИ ДЖИ ФОНД ЗА ИНВЕСТИЦИОННИ ИМОТИ АДСИЦ</v>
      </c>
      <c r="B1141" s="105" t="str">
        <f t="shared" si="64"/>
        <v>148068097</v>
      </c>
      <c r="C1141" s="581">
        <f t="shared" si="65"/>
        <v>45291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ЕЙЧ БИ ДЖИ ФОНД ЗА ИНВЕСТИЦИОННИ ИМОТИ АДСИЦ</v>
      </c>
      <c r="B1142" s="105" t="str">
        <f t="shared" si="64"/>
        <v>148068097</v>
      </c>
      <c r="C1142" s="581">
        <f t="shared" si="65"/>
        <v>45291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ЕЙЧ БИ ДЖИ ФОНД ЗА ИНВЕСТИЦИОННИ ИМОТИ АДСИЦ</v>
      </c>
      <c r="B1143" s="105" t="str">
        <f t="shared" si="64"/>
        <v>148068097</v>
      </c>
      <c r="C1143" s="581">
        <f t="shared" si="65"/>
        <v>45291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ЕЙЧ БИ ДЖИ ФОНД ЗА ИНВЕСТИЦИОННИ ИМОТИ АДСИЦ</v>
      </c>
      <c r="B1144" s="105" t="str">
        <f t="shared" si="64"/>
        <v>148068097</v>
      </c>
      <c r="C1144" s="581">
        <f t="shared" si="65"/>
        <v>45291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ЕЙЧ БИ ДЖИ ФОНД ЗА ИНВЕСТИЦИОННИ ИМОТИ АДСИЦ</v>
      </c>
      <c r="B1145" s="105" t="str">
        <f t="shared" si="64"/>
        <v>148068097</v>
      </c>
      <c r="C1145" s="581">
        <f t="shared" si="65"/>
        <v>45291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ЕЙЧ БИ ДЖИ ФОНД ЗА ИНВЕСТИЦИОННИ ИМОТИ АДСИЦ</v>
      </c>
      <c r="B1146" s="105" t="str">
        <f t="shared" si="64"/>
        <v>148068097</v>
      </c>
      <c r="C1146" s="581">
        <f t="shared" si="65"/>
        <v>45291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ЕЙЧ БИ ДЖИ ФОНД ЗА ИНВЕСТИЦИОННИ ИМОТИ АДСИЦ</v>
      </c>
      <c r="B1147" s="105" t="str">
        <f t="shared" si="64"/>
        <v>148068097</v>
      </c>
      <c r="C1147" s="581">
        <f t="shared" si="65"/>
        <v>45291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ЕЙЧ БИ ДЖИ ФОНД ЗА ИНВЕСТИЦИОННИ ИМОТИ АДСИЦ</v>
      </c>
      <c r="B1148" s="105" t="str">
        <f t="shared" si="64"/>
        <v>148068097</v>
      </c>
      <c r="C1148" s="581">
        <f t="shared" si="65"/>
        <v>45291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ЕЙЧ БИ ДЖИ ФОНД ЗА ИНВЕСТИЦИОННИ ИМОТИ АДСИЦ</v>
      </c>
      <c r="B1149" s="105" t="str">
        <f t="shared" si="64"/>
        <v>148068097</v>
      </c>
      <c r="C1149" s="581">
        <f t="shared" si="65"/>
        <v>45291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ЕЙЧ БИ ДЖИ ФОНД ЗА ИНВЕСТИЦИОННИ ИМОТИ АДСИЦ</v>
      </c>
      <c r="B1150" s="105" t="str">
        <f t="shared" si="64"/>
        <v>148068097</v>
      </c>
      <c r="C1150" s="581">
        <f t="shared" si="65"/>
        <v>45291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ЕЙЧ БИ ДЖИ ФОНД ЗА ИНВЕСТИЦИОННИ ИМОТИ АДСИЦ</v>
      </c>
      <c r="B1151" s="105" t="str">
        <f t="shared" si="64"/>
        <v>148068097</v>
      </c>
      <c r="C1151" s="581">
        <f t="shared" si="65"/>
        <v>45291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ЕЙЧ БИ ДЖИ ФОНД ЗА ИНВЕСТИЦИОННИ ИМОТИ АДСИЦ</v>
      </c>
      <c r="B1152" s="105" t="str">
        <f t="shared" si="64"/>
        <v>148068097</v>
      </c>
      <c r="C1152" s="581">
        <f t="shared" si="65"/>
        <v>45291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ЕЙЧ БИ ДЖИ ФОНД ЗА ИНВЕСТИЦИОННИ ИМОТИ АДСИЦ</v>
      </c>
      <c r="B1153" s="105" t="str">
        <f t="shared" si="64"/>
        <v>148068097</v>
      </c>
      <c r="C1153" s="581">
        <f t="shared" si="65"/>
        <v>45291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ЕЙЧ БИ ДЖИ ФОНД ЗА ИНВЕСТИЦИОННИ ИМОТИ АДСИЦ</v>
      </c>
      <c r="B1154" s="105" t="str">
        <f t="shared" si="64"/>
        <v>148068097</v>
      </c>
      <c r="C1154" s="581">
        <f t="shared" si="65"/>
        <v>45291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ЕЙЧ БИ ДЖИ ФОНД ЗА ИНВЕСТИЦИОННИ ИМОТИ АДСИЦ</v>
      </c>
      <c r="B1155" s="105" t="str">
        <f t="shared" si="64"/>
        <v>148068097</v>
      </c>
      <c r="C1155" s="581">
        <f t="shared" si="65"/>
        <v>45291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ЕЙЧ БИ ДЖИ ФОНД ЗА ИНВЕСТИЦИОННИ ИМОТИ АДСИЦ</v>
      </c>
      <c r="B1156" s="105" t="str">
        <f t="shared" si="64"/>
        <v>148068097</v>
      </c>
      <c r="C1156" s="581">
        <f t="shared" si="65"/>
        <v>45291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ЕЙЧ БИ ДЖИ ФОНД ЗА ИНВЕСТИЦИОННИ ИМОТИ АДСИЦ</v>
      </c>
      <c r="B1157" s="105" t="str">
        <f t="shared" si="64"/>
        <v>148068097</v>
      </c>
      <c r="C1157" s="581">
        <f t="shared" si="65"/>
        <v>45291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ЕЙЧ БИ ДЖИ ФОНД ЗА ИНВЕСТИЦИОННИ ИМОТИ АДСИЦ</v>
      </c>
      <c r="B1158" s="105" t="str">
        <f t="shared" si="64"/>
        <v>148068097</v>
      </c>
      <c r="C1158" s="581">
        <f t="shared" si="65"/>
        <v>45291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ЕЙЧ БИ ДЖИ ФОНД ЗА ИНВЕСТИЦИОННИ ИМОТИ АДСИЦ</v>
      </c>
      <c r="B1159" s="105" t="str">
        <f t="shared" si="64"/>
        <v>148068097</v>
      </c>
      <c r="C1159" s="581">
        <f t="shared" si="65"/>
        <v>45291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ЕЙЧ БИ ДЖИ ФОНД ЗА ИНВЕСТИЦИОННИ ИМОТИ АДСИЦ</v>
      </c>
      <c r="B1160" s="105" t="str">
        <f t="shared" si="64"/>
        <v>148068097</v>
      </c>
      <c r="C1160" s="581">
        <f t="shared" si="65"/>
        <v>45291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ЕЙЧ БИ ДЖИ ФОНД ЗА ИНВЕСТИЦИОННИ ИМОТИ АДСИЦ</v>
      </c>
      <c r="B1161" s="105" t="str">
        <f t="shared" si="64"/>
        <v>148068097</v>
      </c>
      <c r="C1161" s="581">
        <f t="shared" si="65"/>
        <v>45291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ЕЙЧ БИ ДЖИ ФОНД ЗА ИНВЕСТИЦИОННИ ИМОТИ АДСИЦ</v>
      </c>
      <c r="B1162" s="105" t="str">
        <f t="shared" si="64"/>
        <v>148068097</v>
      </c>
      <c r="C1162" s="581">
        <f t="shared" si="65"/>
        <v>45291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ЕЙЧ БИ ДЖИ ФОНД ЗА ИНВЕСТИЦИОННИ ИМОТИ АДСИЦ</v>
      </c>
      <c r="B1163" s="105" t="str">
        <f t="shared" si="64"/>
        <v>148068097</v>
      </c>
      <c r="C1163" s="581">
        <f t="shared" si="65"/>
        <v>45291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ЕЙЧ БИ ДЖИ ФОНД ЗА ИНВЕСТИЦИОННИ ИМОТИ АДСИЦ</v>
      </c>
      <c r="B1164" s="105" t="str">
        <f t="shared" si="64"/>
        <v>148068097</v>
      </c>
      <c r="C1164" s="581">
        <f t="shared" si="65"/>
        <v>45291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ЕЙЧ БИ ДЖИ ФОНД ЗА ИНВЕСТИЦИОННИ ИМОТИ АДСИЦ</v>
      </c>
      <c r="B1165" s="105" t="str">
        <f t="shared" si="64"/>
        <v>148068097</v>
      </c>
      <c r="C1165" s="581">
        <f t="shared" si="65"/>
        <v>45291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ЕЙЧ БИ ДЖИ ФОНД ЗА ИНВЕСТИЦИОННИ ИМОТИ АДСИЦ</v>
      </c>
      <c r="B1166" s="105" t="str">
        <f t="shared" si="64"/>
        <v>148068097</v>
      </c>
      <c r="C1166" s="581">
        <f t="shared" si="65"/>
        <v>45291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ЕЙЧ БИ ДЖИ ФОНД ЗА ИНВЕСТИЦИОННИ ИМОТИ АДСИЦ</v>
      </c>
      <c r="B1167" s="105" t="str">
        <f t="shared" si="64"/>
        <v>148068097</v>
      </c>
      <c r="C1167" s="581">
        <f t="shared" si="65"/>
        <v>45291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ЕЙЧ БИ ДЖИ ФОНД ЗА ИНВЕСТИЦИОННИ ИМОТИ АДСИЦ</v>
      </c>
      <c r="B1168" s="105" t="str">
        <f t="shared" ref="B1168:B1195" si="67">pdeBulstat</f>
        <v>148068097</v>
      </c>
      <c r="C1168" s="581">
        <f t="shared" ref="C1168:C1195" si="68">endDate</f>
        <v>45291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ЕЙЧ БИ ДЖИ ФОНД ЗА ИНВЕСТИЦИОННИ ИМОТИ АДСИЦ</v>
      </c>
      <c r="B1169" s="105" t="str">
        <f t="shared" si="67"/>
        <v>148068097</v>
      </c>
      <c r="C1169" s="581">
        <f t="shared" si="68"/>
        <v>45291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ЕЙЧ БИ ДЖИ ФОНД ЗА ИНВЕСТИЦИОННИ ИМОТИ АДСИЦ</v>
      </c>
      <c r="B1170" s="105" t="str">
        <f t="shared" si="67"/>
        <v>148068097</v>
      </c>
      <c r="C1170" s="581">
        <f t="shared" si="68"/>
        <v>45291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ЕЙЧ БИ ДЖИ ФОНД ЗА ИНВЕСТИЦИОННИ ИМОТИ АДСИЦ</v>
      </c>
      <c r="B1171" s="105" t="str">
        <f t="shared" si="67"/>
        <v>148068097</v>
      </c>
      <c r="C1171" s="581">
        <f t="shared" si="68"/>
        <v>45291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ЕЙЧ БИ ДЖИ ФОНД ЗА ИНВЕСТИЦИОННИ ИМОТИ АДСИЦ</v>
      </c>
      <c r="B1172" s="105" t="str">
        <f t="shared" si="67"/>
        <v>148068097</v>
      </c>
      <c r="C1172" s="581">
        <f t="shared" si="68"/>
        <v>45291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ЕЙЧ БИ ДЖИ ФОНД ЗА ИНВЕСТИЦИОННИ ИМОТИ АДСИЦ</v>
      </c>
      <c r="B1173" s="105" t="str">
        <f t="shared" si="67"/>
        <v>148068097</v>
      </c>
      <c r="C1173" s="581">
        <f t="shared" si="68"/>
        <v>45291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ЕЙЧ БИ ДЖИ ФОНД ЗА ИНВЕСТИЦИОННИ ИМОТИ АДСИЦ</v>
      </c>
      <c r="B1174" s="105" t="str">
        <f t="shared" si="67"/>
        <v>148068097</v>
      </c>
      <c r="C1174" s="581">
        <f t="shared" si="68"/>
        <v>45291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ЕЙЧ БИ ДЖИ ФОНД ЗА ИНВЕСТИЦИОННИ ИМОТИ АДСИЦ</v>
      </c>
      <c r="B1175" s="105" t="str">
        <f t="shared" si="67"/>
        <v>148068097</v>
      </c>
      <c r="C1175" s="581">
        <f t="shared" si="68"/>
        <v>45291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ЕЙЧ БИ ДЖИ ФОНД ЗА ИНВЕСТИЦИОННИ ИМОТИ АДСИЦ</v>
      </c>
      <c r="B1176" s="105" t="str">
        <f t="shared" si="67"/>
        <v>148068097</v>
      </c>
      <c r="C1176" s="581">
        <f t="shared" si="68"/>
        <v>45291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ЕЙЧ БИ ДЖИ ФОНД ЗА ИНВЕСТИЦИОННИ ИМОТИ АДСИЦ</v>
      </c>
      <c r="B1177" s="105" t="str">
        <f t="shared" si="67"/>
        <v>148068097</v>
      </c>
      <c r="C1177" s="581">
        <f t="shared" si="68"/>
        <v>45291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ЕЙЧ БИ ДЖИ ФОНД ЗА ИНВЕСТИЦИОННИ ИМОТИ АДСИЦ</v>
      </c>
      <c r="B1178" s="105" t="str">
        <f t="shared" si="67"/>
        <v>148068097</v>
      </c>
      <c r="C1178" s="581">
        <f t="shared" si="68"/>
        <v>45291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ЕЙЧ БИ ДЖИ ФОНД ЗА ИНВЕСТИЦИОННИ ИМОТИ АДСИЦ</v>
      </c>
      <c r="B1179" s="105" t="str">
        <f t="shared" si="67"/>
        <v>148068097</v>
      </c>
      <c r="C1179" s="581">
        <f t="shared" si="68"/>
        <v>45291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ЕЙЧ БИ ДЖИ ФОНД ЗА ИНВЕСТИЦИОННИ ИМОТИ АДСИЦ</v>
      </c>
      <c r="B1180" s="105" t="str">
        <f t="shared" si="67"/>
        <v>148068097</v>
      </c>
      <c r="C1180" s="581">
        <f t="shared" si="68"/>
        <v>45291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ЕЙЧ БИ ДЖИ ФОНД ЗА ИНВЕСТИЦИОННИ ИМОТИ АДСИЦ</v>
      </c>
      <c r="B1181" s="105" t="str">
        <f t="shared" si="67"/>
        <v>148068097</v>
      </c>
      <c r="C1181" s="581">
        <f t="shared" si="68"/>
        <v>45291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ЕЙЧ БИ ДЖИ ФОНД ЗА ИНВЕСТИЦИОННИ ИМОТИ АДСИЦ</v>
      </c>
      <c r="B1182" s="105" t="str">
        <f t="shared" si="67"/>
        <v>148068097</v>
      </c>
      <c r="C1182" s="581">
        <f t="shared" si="68"/>
        <v>45291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136</v>
      </c>
    </row>
    <row r="1183" spans="1:8">
      <c r="A1183" s="105" t="str">
        <f t="shared" si="66"/>
        <v>ЕЙЧ БИ ДЖИ ФОНД ЗА ИНВЕСТИЦИОННИ ИМОТИ АДСИЦ</v>
      </c>
      <c r="B1183" s="105" t="str">
        <f t="shared" si="67"/>
        <v>148068097</v>
      </c>
      <c r="C1183" s="581">
        <f t="shared" si="68"/>
        <v>45291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136</v>
      </c>
    </row>
    <row r="1184" spans="1:8">
      <c r="A1184" s="105" t="str">
        <f t="shared" si="66"/>
        <v>ЕЙЧ БИ ДЖИ ФОНД ЗА ИНВЕСТИЦИОННИ ИМОТИ АДСИЦ</v>
      </c>
      <c r="B1184" s="105" t="str">
        <f t="shared" si="67"/>
        <v>148068097</v>
      </c>
      <c r="C1184" s="581">
        <f t="shared" si="68"/>
        <v>45291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ЕЙЧ БИ ДЖИ ФОНД ЗА ИНВЕСТИЦИОННИ ИМОТИ АДСИЦ</v>
      </c>
      <c r="B1185" s="105" t="str">
        <f t="shared" si="67"/>
        <v>148068097</v>
      </c>
      <c r="C1185" s="581">
        <f t="shared" si="68"/>
        <v>45291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ЕЙЧ БИ ДЖИ ФОНД ЗА ИНВЕСТИЦИОННИ ИМОТИ АДСИЦ</v>
      </c>
      <c r="B1186" s="105" t="str">
        <f t="shared" si="67"/>
        <v>148068097</v>
      </c>
      <c r="C1186" s="581">
        <f t="shared" si="68"/>
        <v>45291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45</v>
      </c>
    </row>
    <row r="1187" spans="1:8">
      <c r="A1187" s="105" t="str">
        <f t="shared" si="66"/>
        <v>ЕЙЧ БИ ДЖИ ФОНД ЗА ИНВЕСТИЦИОННИ ИМОТИ АДСИЦ</v>
      </c>
      <c r="B1187" s="105" t="str">
        <f t="shared" si="67"/>
        <v>148068097</v>
      </c>
      <c r="C1187" s="581">
        <f t="shared" si="68"/>
        <v>45291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45</v>
      </c>
    </row>
    <row r="1188" spans="1:8">
      <c r="A1188" s="105" t="str">
        <f t="shared" si="66"/>
        <v>ЕЙЧ БИ ДЖИ ФОНД ЗА ИНВЕСТИЦИОННИ ИМОТИ АДСИЦ</v>
      </c>
      <c r="B1188" s="105" t="str">
        <f t="shared" si="67"/>
        <v>148068097</v>
      </c>
      <c r="C1188" s="581">
        <f t="shared" si="68"/>
        <v>45291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ЕЙЧ БИ ДЖИ ФОНД ЗА ИНВЕСТИЦИОННИ ИМОТИ АДСИЦ</v>
      </c>
      <c r="B1189" s="105" t="str">
        <f t="shared" si="67"/>
        <v>148068097</v>
      </c>
      <c r="C1189" s="581">
        <f t="shared" si="68"/>
        <v>45291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ЕЙЧ БИ ДЖИ ФОНД ЗА ИНВЕСТИЦИОННИ ИМОТИ АДСИЦ</v>
      </c>
      <c r="B1190" s="105" t="str">
        <f t="shared" si="67"/>
        <v>148068097</v>
      </c>
      <c r="C1190" s="581">
        <f t="shared" si="68"/>
        <v>45291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ЕЙЧ БИ ДЖИ ФОНД ЗА ИНВЕСТИЦИОННИ ИМОТИ АДСИЦ</v>
      </c>
      <c r="B1191" s="105" t="str">
        <f t="shared" si="67"/>
        <v>148068097</v>
      </c>
      <c r="C1191" s="581">
        <f t="shared" si="68"/>
        <v>45291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ЕЙЧ БИ ДЖИ ФОНД ЗА ИНВЕСТИЦИОННИ ИМОТИ АДСИЦ</v>
      </c>
      <c r="B1192" s="105" t="str">
        <f t="shared" si="67"/>
        <v>148068097</v>
      </c>
      <c r="C1192" s="581">
        <f t="shared" si="68"/>
        <v>45291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ЕЙЧ БИ ДЖИ ФОНД ЗА ИНВЕСТИЦИОННИ ИМОТИ АДСИЦ</v>
      </c>
      <c r="B1193" s="105" t="str">
        <f t="shared" si="67"/>
        <v>148068097</v>
      </c>
      <c r="C1193" s="581">
        <f t="shared" si="68"/>
        <v>45291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ЕЙЧ БИ ДЖИ ФОНД ЗА ИНВЕСТИЦИОННИ ИМОТИ АДСИЦ</v>
      </c>
      <c r="B1194" s="105" t="str">
        <f t="shared" si="67"/>
        <v>148068097</v>
      </c>
      <c r="C1194" s="581">
        <f t="shared" si="68"/>
        <v>45291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181</v>
      </c>
    </row>
    <row r="1195" spans="1:8">
      <c r="A1195" s="105" t="str">
        <f t="shared" si="66"/>
        <v>ЕЙЧ БИ ДЖИ ФОНД ЗА ИНВЕСТИЦИОННИ ИМОТИ АДСИЦ</v>
      </c>
      <c r="B1195" s="105" t="str">
        <f t="shared" si="67"/>
        <v>148068097</v>
      </c>
      <c r="C1195" s="581">
        <f t="shared" si="68"/>
        <v>45291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181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ЕЙЧ БИ ДЖИ ФОНД ЗА ИНВЕСТИЦИОННИ ИМОТИ АДСИЦ</v>
      </c>
      <c r="B1197" s="105" t="str">
        <f t="shared" ref="B1197:B1228" si="70">pdeBulstat</f>
        <v>148068097</v>
      </c>
      <c r="C1197" s="581">
        <f t="shared" ref="C1197:C1228" si="71">endDate</f>
        <v>45291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ЕЙЧ БИ ДЖИ ФОНД ЗА ИНВЕСТИЦИОННИ ИМОТИ АДСИЦ</v>
      </c>
      <c r="B1198" s="105" t="str">
        <f t="shared" si="70"/>
        <v>148068097</v>
      </c>
      <c r="C1198" s="581">
        <f t="shared" si="71"/>
        <v>45291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ЕЙЧ БИ ДЖИ ФОНД ЗА ИНВЕСТИЦИОННИ ИМОТИ АДСИЦ</v>
      </c>
      <c r="B1199" s="105" t="str">
        <f t="shared" si="70"/>
        <v>148068097</v>
      </c>
      <c r="C1199" s="581">
        <f t="shared" si="71"/>
        <v>45291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ЕЙЧ БИ ДЖИ ФОНД ЗА ИНВЕСТИЦИОННИ ИМОТИ АДСИЦ</v>
      </c>
      <c r="B1200" s="105" t="str">
        <f t="shared" si="70"/>
        <v>148068097</v>
      </c>
      <c r="C1200" s="581">
        <f t="shared" si="71"/>
        <v>45291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ЕЙЧ БИ ДЖИ ФОНД ЗА ИНВЕСТИЦИОННИ ИМОТИ АДСИЦ</v>
      </c>
      <c r="B1201" s="105" t="str">
        <f t="shared" si="70"/>
        <v>148068097</v>
      </c>
      <c r="C1201" s="581">
        <f t="shared" si="71"/>
        <v>45291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ЕЙЧ БИ ДЖИ ФОНД ЗА ИНВЕСТИЦИОННИ ИМОТИ АДСИЦ</v>
      </c>
      <c r="B1202" s="105" t="str">
        <f t="shared" si="70"/>
        <v>148068097</v>
      </c>
      <c r="C1202" s="581">
        <f t="shared" si="71"/>
        <v>45291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ЕЙЧ БИ ДЖИ ФОНД ЗА ИНВЕСТИЦИОННИ ИМОТИ АДСИЦ</v>
      </c>
      <c r="B1203" s="105" t="str">
        <f t="shared" si="70"/>
        <v>148068097</v>
      </c>
      <c r="C1203" s="581">
        <f t="shared" si="71"/>
        <v>45291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ЕЙЧ БИ ДЖИ ФОНД ЗА ИНВЕСТИЦИОННИ ИМОТИ АДСИЦ</v>
      </c>
      <c r="B1204" s="105" t="str">
        <f t="shared" si="70"/>
        <v>148068097</v>
      </c>
      <c r="C1204" s="581">
        <f t="shared" si="71"/>
        <v>45291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ЕЙЧ БИ ДЖИ ФОНД ЗА ИНВЕСТИЦИОННИ ИМОТИ АДСИЦ</v>
      </c>
      <c r="B1205" s="105" t="str">
        <f t="shared" si="70"/>
        <v>148068097</v>
      </c>
      <c r="C1205" s="581">
        <f t="shared" si="71"/>
        <v>45291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ЕЙЧ БИ ДЖИ ФОНД ЗА ИНВЕСТИЦИОННИ ИМОТИ АДСИЦ</v>
      </c>
      <c r="B1206" s="105" t="str">
        <f t="shared" si="70"/>
        <v>148068097</v>
      </c>
      <c r="C1206" s="581">
        <f t="shared" si="71"/>
        <v>45291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ЕЙЧ БИ ДЖИ ФОНД ЗА ИНВЕСТИЦИОННИ ИМОТИ АДСИЦ</v>
      </c>
      <c r="B1207" s="105" t="str">
        <f t="shared" si="70"/>
        <v>148068097</v>
      </c>
      <c r="C1207" s="581">
        <f t="shared" si="71"/>
        <v>45291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ЕЙЧ БИ ДЖИ ФОНД ЗА ИНВЕСТИЦИОННИ ИМОТИ АДСИЦ</v>
      </c>
      <c r="B1208" s="105" t="str">
        <f t="shared" si="70"/>
        <v>148068097</v>
      </c>
      <c r="C1208" s="581">
        <f t="shared" si="71"/>
        <v>45291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ЕЙЧ БИ ДЖИ ФОНД ЗА ИНВЕСТИЦИОННИ ИМОТИ АДСИЦ</v>
      </c>
      <c r="B1209" s="105" t="str">
        <f t="shared" si="70"/>
        <v>148068097</v>
      </c>
      <c r="C1209" s="581">
        <f t="shared" si="71"/>
        <v>45291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ЕЙЧ БИ ДЖИ ФОНД ЗА ИНВЕСТИЦИОННИ ИМОТИ АДСИЦ</v>
      </c>
      <c r="B1210" s="105" t="str">
        <f t="shared" si="70"/>
        <v>148068097</v>
      </c>
      <c r="C1210" s="581">
        <f t="shared" si="71"/>
        <v>45291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ЕЙЧ БИ ДЖИ ФОНД ЗА ИНВЕСТИЦИОННИ ИМОТИ АДСИЦ</v>
      </c>
      <c r="B1211" s="105" t="str">
        <f t="shared" si="70"/>
        <v>148068097</v>
      </c>
      <c r="C1211" s="581">
        <f t="shared" si="71"/>
        <v>45291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ЕЙЧ БИ ДЖИ ФОНД ЗА ИНВЕСТИЦИОННИ ИМОТИ АДСИЦ</v>
      </c>
      <c r="B1212" s="105" t="str">
        <f t="shared" si="70"/>
        <v>148068097</v>
      </c>
      <c r="C1212" s="581">
        <f t="shared" si="71"/>
        <v>45291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ЕЙЧ БИ ДЖИ ФОНД ЗА ИНВЕСТИЦИОННИ ИМОТИ АДСИЦ</v>
      </c>
      <c r="B1213" s="105" t="str">
        <f t="shared" si="70"/>
        <v>148068097</v>
      </c>
      <c r="C1213" s="581">
        <f t="shared" si="71"/>
        <v>45291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ЕЙЧ БИ ДЖИ ФОНД ЗА ИНВЕСТИЦИОННИ ИМОТИ АДСИЦ</v>
      </c>
      <c r="B1214" s="105" t="str">
        <f t="shared" si="70"/>
        <v>148068097</v>
      </c>
      <c r="C1214" s="581">
        <f t="shared" si="71"/>
        <v>45291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ЕЙЧ БИ ДЖИ ФОНД ЗА ИНВЕСТИЦИОННИ ИМОТИ АДСИЦ</v>
      </c>
      <c r="B1215" s="105" t="str">
        <f t="shared" si="70"/>
        <v>148068097</v>
      </c>
      <c r="C1215" s="581">
        <f t="shared" si="71"/>
        <v>45291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ЕЙЧ БИ ДЖИ ФОНД ЗА ИНВЕСТИЦИОННИ ИМОТИ АДСИЦ</v>
      </c>
      <c r="B1216" s="105" t="str">
        <f t="shared" si="70"/>
        <v>148068097</v>
      </c>
      <c r="C1216" s="581">
        <f t="shared" si="71"/>
        <v>45291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ЕЙЧ БИ ДЖИ ФОНД ЗА ИНВЕСТИЦИОННИ ИМОТИ АДСИЦ</v>
      </c>
      <c r="B1217" s="105" t="str">
        <f t="shared" si="70"/>
        <v>148068097</v>
      </c>
      <c r="C1217" s="581">
        <f t="shared" si="71"/>
        <v>45291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ЕЙЧ БИ ДЖИ ФОНД ЗА ИНВЕСТИЦИОННИ ИМОТИ АДСИЦ</v>
      </c>
      <c r="B1218" s="105" t="str">
        <f t="shared" si="70"/>
        <v>148068097</v>
      </c>
      <c r="C1218" s="581">
        <f t="shared" si="71"/>
        <v>45291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ЕЙЧ БИ ДЖИ ФОНД ЗА ИНВЕСТИЦИОННИ ИМОТИ АДСИЦ</v>
      </c>
      <c r="B1219" s="105" t="str">
        <f t="shared" si="70"/>
        <v>148068097</v>
      </c>
      <c r="C1219" s="581">
        <f t="shared" si="71"/>
        <v>45291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ЕЙЧ БИ ДЖИ ФОНД ЗА ИНВЕСТИЦИОННИ ИМОТИ АДСИЦ</v>
      </c>
      <c r="B1220" s="105" t="str">
        <f t="shared" si="70"/>
        <v>148068097</v>
      </c>
      <c r="C1220" s="581">
        <f t="shared" si="71"/>
        <v>45291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ЕЙЧ БИ ДЖИ ФОНД ЗА ИНВЕСТИЦИОННИ ИМОТИ АДСИЦ</v>
      </c>
      <c r="B1221" s="105" t="str">
        <f t="shared" si="70"/>
        <v>148068097</v>
      </c>
      <c r="C1221" s="581">
        <f t="shared" si="71"/>
        <v>45291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ЕЙЧ БИ ДЖИ ФОНД ЗА ИНВЕСТИЦИОННИ ИМОТИ АДСИЦ</v>
      </c>
      <c r="B1222" s="105" t="str">
        <f t="shared" si="70"/>
        <v>148068097</v>
      </c>
      <c r="C1222" s="581">
        <f t="shared" si="71"/>
        <v>45291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ЕЙЧ БИ ДЖИ ФОНД ЗА ИНВЕСТИЦИОННИ ИМОТИ АДСИЦ</v>
      </c>
      <c r="B1223" s="105" t="str">
        <f t="shared" si="70"/>
        <v>148068097</v>
      </c>
      <c r="C1223" s="581">
        <f t="shared" si="71"/>
        <v>45291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ЕЙЧ БИ ДЖИ ФОНД ЗА ИНВЕСТИЦИОННИ ИМОТИ АДСИЦ</v>
      </c>
      <c r="B1224" s="105" t="str">
        <f t="shared" si="70"/>
        <v>148068097</v>
      </c>
      <c r="C1224" s="581">
        <f t="shared" si="71"/>
        <v>45291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ЕЙЧ БИ ДЖИ ФОНД ЗА ИНВЕСТИЦИОННИ ИМОТИ АДСИЦ</v>
      </c>
      <c r="B1225" s="105" t="str">
        <f t="shared" si="70"/>
        <v>148068097</v>
      </c>
      <c r="C1225" s="581">
        <f t="shared" si="71"/>
        <v>45291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ЕЙЧ БИ ДЖИ ФОНД ЗА ИНВЕСТИЦИОННИ ИМОТИ АДСИЦ</v>
      </c>
      <c r="B1226" s="105" t="str">
        <f t="shared" si="70"/>
        <v>148068097</v>
      </c>
      <c r="C1226" s="581">
        <f t="shared" si="71"/>
        <v>45291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ЕЙЧ БИ ДЖИ ФОНД ЗА ИНВЕСТИЦИОННИ ИМОТИ АДСИЦ</v>
      </c>
      <c r="B1227" s="105" t="str">
        <f t="shared" si="70"/>
        <v>148068097</v>
      </c>
      <c r="C1227" s="581">
        <f t="shared" si="71"/>
        <v>45291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ЕЙЧ БИ ДЖИ ФОНД ЗА ИНВЕСТИЦИОННИ ИМОТИ АДСИЦ</v>
      </c>
      <c r="B1228" s="105" t="str">
        <f t="shared" si="70"/>
        <v>148068097</v>
      </c>
      <c r="C1228" s="581">
        <f t="shared" si="71"/>
        <v>45291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ЕЙЧ БИ ДЖИ ФОНД ЗА ИНВЕСТИЦИОННИ ИМОТИ АДСИЦ</v>
      </c>
      <c r="B1229" s="105" t="str">
        <f t="shared" ref="B1229:B1260" si="73">pdeBulstat</f>
        <v>148068097</v>
      </c>
      <c r="C1229" s="581">
        <f t="shared" ref="C1229:C1260" si="74">endDate</f>
        <v>45291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ЕЙЧ БИ ДЖИ ФОНД ЗА ИНВЕСТИЦИОННИ ИМОТИ АДСИЦ</v>
      </c>
      <c r="B1230" s="105" t="str">
        <f t="shared" si="73"/>
        <v>148068097</v>
      </c>
      <c r="C1230" s="581">
        <f t="shared" si="74"/>
        <v>45291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ЕЙЧ БИ ДЖИ ФОНД ЗА ИНВЕСТИЦИОННИ ИМОТИ АДСИЦ</v>
      </c>
      <c r="B1231" s="105" t="str">
        <f t="shared" si="73"/>
        <v>148068097</v>
      </c>
      <c r="C1231" s="581">
        <f t="shared" si="74"/>
        <v>45291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ЕЙЧ БИ ДЖИ ФОНД ЗА ИНВЕСТИЦИОННИ ИМОТИ АДСИЦ</v>
      </c>
      <c r="B1232" s="105" t="str">
        <f t="shared" si="73"/>
        <v>148068097</v>
      </c>
      <c r="C1232" s="581">
        <f t="shared" si="74"/>
        <v>45291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ЕЙЧ БИ ДЖИ ФОНД ЗА ИНВЕСТИЦИОННИ ИМОТИ АДСИЦ</v>
      </c>
      <c r="B1233" s="105" t="str">
        <f t="shared" si="73"/>
        <v>148068097</v>
      </c>
      <c r="C1233" s="581">
        <f t="shared" si="74"/>
        <v>45291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ЕЙЧ БИ ДЖИ ФОНД ЗА ИНВЕСТИЦИОННИ ИМОТИ АДСИЦ</v>
      </c>
      <c r="B1234" s="105" t="str">
        <f t="shared" si="73"/>
        <v>148068097</v>
      </c>
      <c r="C1234" s="581">
        <f t="shared" si="74"/>
        <v>45291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ЕЙЧ БИ ДЖИ ФОНД ЗА ИНВЕСТИЦИОННИ ИМОТИ АДСИЦ</v>
      </c>
      <c r="B1235" s="105" t="str">
        <f t="shared" si="73"/>
        <v>148068097</v>
      </c>
      <c r="C1235" s="581">
        <f t="shared" si="74"/>
        <v>45291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ЕЙЧ БИ ДЖИ ФОНД ЗА ИНВЕСТИЦИОННИ ИМОТИ АДСИЦ</v>
      </c>
      <c r="B1236" s="105" t="str">
        <f t="shared" si="73"/>
        <v>148068097</v>
      </c>
      <c r="C1236" s="581">
        <f t="shared" si="74"/>
        <v>45291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ЕЙЧ БИ ДЖИ ФОНД ЗА ИНВЕСТИЦИОННИ ИМОТИ АДСИЦ</v>
      </c>
      <c r="B1237" s="105" t="str">
        <f t="shared" si="73"/>
        <v>148068097</v>
      </c>
      <c r="C1237" s="581">
        <f t="shared" si="74"/>
        <v>45291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ЕЙЧ БИ ДЖИ ФОНД ЗА ИНВЕСТИЦИОННИ ИМОТИ АДСИЦ</v>
      </c>
      <c r="B1238" s="105" t="str">
        <f t="shared" si="73"/>
        <v>148068097</v>
      </c>
      <c r="C1238" s="581">
        <f t="shared" si="74"/>
        <v>45291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ЕЙЧ БИ ДЖИ ФОНД ЗА ИНВЕСТИЦИОННИ ИМОТИ АДСИЦ</v>
      </c>
      <c r="B1239" s="105" t="str">
        <f t="shared" si="73"/>
        <v>148068097</v>
      </c>
      <c r="C1239" s="581">
        <f t="shared" si="74"/>
        <v>45291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ЕЙЧ БИ ДЖИ ФОНД ЗА ИНВЕСТИЦИОННИ ИМОТИ АДСИЦ</v>
      </c>
      <c r="B1240" s="105" t="str">
        <f t="shared" si="73"/>
        <v>148068097</v>
      </c>
      <c r="C1240" s="581">
        <f t="shared" si="74"/>
        <v>45291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ЕЙЧ БИ ДЖИ ФОНД ЗА ИНВЕСТИЦИОННИ ИМОТИ АДСИЦ</v>
      </c>
      <c r="B1241" s="105" t="str">
        <f t="shared" si="73"/>
        <v>148068097</v>
      </c>
      <c r="C1241" s="581">
        <f t="shared" si="74"/>
        <v>45291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ЕЙЧ БИ ДЖИ ФОНД ЗА ИНВЕСТИЦИОННИ ИМОТИ АДСИЦ</v>
      </c>
      <c r="B1242" s="105" t="str">
        <f t="shared" si="73"/>
        <v>148068097</v>
      </c>
      <c r="C1242" s="581">
        <f t="shared" si="74"/>
        <v>45291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ЕЙЧ БИ ДЖИ ФОНД ЗА ИНВЕСТИЦИОННИ ИМОТИ АДСИЦ</v>
      </c>
      <c r="B1243" s="105" t="str">
        <f t="shared" si="73"/>
        <v>148068097</v>
      </c>
      <c r="C1243" s="581">
        <f t="shared" si="74"/>
        <v>45291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ЕЙЧ БИ ДЖИ ФОНД ЗА ИНВЕСТИЦИОННИ ИМОТИ АДСИЦ</v>
      </c>
      <c r="B1244" s="105" t="str">
        <f t="shared" si="73"/>
        <v>148068097</v>
      </c>
      <c r="C1244" s="581">
        <f t="shared" si="74"/>
        <v>45291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ЕЙЧ БИ ДЖИ ФОНД ЗА ИНВЕСТИЦИОННИ ИМОТИ АДСИЦ</v>
      </c>
      <c r="B1245" s="105" t="str">
        <f t="shared" si="73"/>
        <v>148068097</v>
      </c>
      <c r="C1245" s="581">
        <f t="shared" si="74"/>
        <v>45291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ЕЙЧ БИ ДЖИ ФОНД ЗА ИНВЕСТИЦИОННИ ИМОТИ АДСИЦ</v>
      </c>
      <c r="B1246" s="105" t="str">
        <f t="shared" si="73"/>
        <v>148068097</v>
      </c>
      <c r="C1246" s="581">
        <f t="shared" si="74"/>
        <v>45291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ЕЙЧ БИ ДЖИ ФОНД ЗА ИНВЕСТИЦИОННИ ИМОТИ АДСИЦ</v>
      </c>
      <c r="B1247" s="105" t="str">
        <f t="shared" si="73"/>
        <v>148068097</v>
      </c>
      <c r="C1247" s="581">
        <f t="shared" si="74"/>
        <v>45291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ЕЙЧ БИ ДЖИ ФОНД ЗА ИНВЕСТИЦИОННИ ИМОТИ АДСИЦ</v>
      </c>
      <c r="B1248" s="105" t="str">
        <f t="shared" si="73"/>
        <v>148068097</v>
      </c>
      <c r="C1248" s="581">
        <f t="shared" si="74"/>
        <v>45291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ЕЙЧ БИ ДЖИ ФОНД ЗА ИНВЕСТИЦИОННИ ИМОТИ АДСИЦ</v>
      </c>
      <c r="B1249" s="105" t="str">
        <f t="shared" si="73"/>
        <v>148068097</v>
      </c>
      <c r="C1249" s="581">
        <f t="shared" si="74"/>
        <v>45291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ЕЙЧ БИ ДЖИ ФОНД ЗА ИНВЕСТИЦИОННИ ИМОТИ АДСИЦ</v>
      </c>
      <c r="B1250" s="105" t="str">
        <f t="shared" si="73"/>
        <v>148068097</v>
      </c>
      <c r="C1250" s="581">
        <f t="shared" si="74"/>
        <v>45291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ЕЙЧ БИ ДЖИ ФОНД ЗА ИНВЕСТИЦИОННИ ИМОТИ АДСИЦ</v>
      </c>
      <c r="B1251" s="105" t="str">
        <f t="shared" si="73"/>
        <v>148068097</v>
      </c>
      <c r="C1251" s="581">
        <f t="shared" si="74"/>
        <v>45291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ЕЙЧ БИ ДЖИ ФОНД ЗА ИНВЕСТИЦИОННИ ИМОТИ АДСИЦ</v>
      </c>
      <c r="B1252" s="105" t="str">
        <f t="shared" si="73"/>
        <v>148068097</v>
      </c>
      <c r="C1252" s="581">
        <f t="shared" si="74"/>
        <v>45291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ЕЙЧ БИ ДЖИ ФОНД ЗА ИНВЕСТИЦИОННИ ИМОТИ АДСИЦ</v>
      </c>
      <c r="B1253" s="105" t="str">
        <f t="shared" si="73"/>
        <v>148068097</v>
      </c>
      <c r="C1253" s="581">
        <f t="shared" si="74"/>
        <v>45291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ЕЙЧ БИ ДЖИ ФОНД ЗА ИНВЕСТИЦИОННИ ИМОТИ АДСИЦ</v>
      </c>
      <c r="B1254" s="105" t="str">
        <f t="shared" si="73"/>
        <v>148068097</v>
      </c>
      <c r="C1254" s="581">
        <f t="shared" si="74"/>
        <v>45291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ЕЙЧ БИ ДЖИ ФОНД ЗА ИНВЕСТИЦИОННИ ИМОТИ АДСИЦ</v>
      </c>
      <c r="B1255" s="105" t="str">
        <f t="shared" si="73"/>
        <v>148068097</v>
      </c>
      <c r="C1255" s="581">
        <f t="shared" si="74"/>
        <v>45291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ЕЙЧ БИ ДЖИ ФОНД ЗА ИНВЕСТИЦИОННИ ИМОТИ АДСИЦ</v>
      </c>
      <c r="B1256" s="105" t="str">
        <f t="shared" si="73"/>
        <v>148068097</v>
      </c>
      <c r="C1256" s="581">
        <f t="shared" si="74"/>
        <v>45291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ЕЙЧ БИ ДЖИ ФОНД ЗА ИНВЕСТИЦИОННИ ИМОТИ АДСИЦ</v>
      </c>
      <c r="B1257" s="105" t="str">
        <f t="shared" si="73"/>
        <v>148068097</v>
      </c>
      <c r="C1257" s="581">
        <f t="shared" si="74"/>
        <v>45291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ЕЙЧ БИ ДЖИ ФОНД ЗА ИНВЕСТИЦИОННИ ИМОТИ АДСИЦ</v>
      </c>
      <c r="B1258" s="105" t="str">
        <f t="shared" si="73"/>
        <v>148068097</v>
      </c>
      <c r="C1258" s="581">
        <f t="shared" si="74"/>
        <v>45291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ЕЙЧ БИ ДЖИ ФОНД ЗА ИНВЕСТИЦИОННИ ИМОТИ АДСИЦ</v>
      </c>
      <c r="B1259" s="105" t="str">
        <f t="shared" si="73"/>
        <v>148068097</v>
      </c>
      <c r="C1259" s="581">
        <f t="shared" si="74"/>
        <v>45291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ЕЙЧ БИ ДЖИ ФОНД ЗА ИНВЕСТИЦИОННИ ИМОТИ АДСИЦ</v>
      </c>
      <c r="B1260" s="105" t="str">
        <f t="shared" si="73"/>
        <v>148068097</v>
      </c>
      <c r="C1260" s="581">
        <f t="shared" si="74"/>
        <v>45291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ЕЙЧ БИ ДЖИ ФОНД ЗА ИНВЕСТИЦИОННИ ИМОТИ АДСИЦ</v>
      </c>
      <c r="B1261" s="105" t="str">
        <f t="shared" ref="B1261:B1294" si="76">pdeBulstat</f>
        <v>148068097</v>
      </c>
      <c r="C1261" s="581">
        <f t="shared" ref="C1261:C1294" si="77">endDate</f>
        <v>45291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ЕЙЧ БИ ДЖИ ФОНД ЗА ИНВЕСТИЦИОННИ ИМОТИ АДСИЦ</v>
      </c>
      <c r="B1262" s="105" t="str">
        <f t="shared" si="76"/>
        <v>148068097</v>
      </c>
      <c r="C1262" s="581">
        <f t="shared" si="77"/>
        <v>45291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ЕЙЧ БИ ДЖИ ФОНД ЗА ИНВЕСТИЦИОННИ ИМОТИ АДСИЦ</v>
      </c>
      <c r="B1263" s="105" t="str">
        <f t="shared" si="76"/>
        <v>148068097</v>
      </c>
      <c r="C1263" s="581">
        <f t="shared" si="77"/>
        <v>45291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ЕЙЧ БИ ДЖИ ФОНД ЗА ИНВЕСТИЦИОННИ ИМОТИ АДСИЦ</v>
      </c>
      <c r="B1264" s="105" t="str">
        <f t="shared" si="76"/>
        <v>148068097</v>
      </c>
      <c r="C1264" s="581">
        <f t="shared" si="77"/>
        <v>45291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ЕЙЧ БИ ДЖИ ФОНД ЗА ИНВЕСТИЦИОННИ ИМОТИ АДСИЦ</v>
      </c>
      <c r="B1265" s="105" t="str">
        <f t="shared" si="76"/>
        <v>148068097</v>
      </c>
      <c r="C1265" s="581">
        <f t="shared" si="77"/>
        <v>45291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ЕЙЧ БИ ДЖИ ФОНД ЗА ИНВЕСТИЦИОННИ ИМОТИ АДСИЦ</v>
      </c>
      <c r="B1266" s="105" t="str">
        <f t="shared" si="76"/>
        <v>148068097</v>
      </c>
      <c r="C1266" s="581">
        <f t="shared" si="77"/>
        <v>45291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ЕЙЧ БИ ДЖИ ФОНД ЗА ИНВЕСТИЦИОННИ ИМОТИ АДСИЦ</v>
      </c>
      <c r="B1267" s="105" t="str">
        <f t="shared" si="76"/>
        <v>148068097</v>
      </c>
      <c r="C1267" s="581">
        <f t="shared" si="77"/>
        <v>45291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ЕЙЧ БИ ДЖИ ФОНД ЗА ИНВЕСТИЦИОННИ ИМОТИ АДСИЦ</v>
      </c>
      <c r="B1268" s="105" t="str">
        <f t="shared" si="76"/>
        <v>148068097</v>
      </c>
      <c r="C1268" s="581">
        <f t="shared" si="77"/>
        <v>45291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ЕЙЧ БИ ДЖИ ФОНД ЗА ИНВЕСТИЦИОННИ ИМОТИ АДСИЦ</v>
      </c>
      <c r="B1269" s="105" t="str">
        <f t="shared" si="76"/>
        <v>148068097</v>
      </c>
      <c r="C1269" s="581">
        <f t="shared" si="77"/>
        <v>45291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ЕЙЧ БИ ДЖИ ФОНД ЗА ИНВЕСТИЦИОННИ ИМОТИ АДСИЦ</v>
      </c>
      <c r="B1270" s="105" t="str">
        <f t="shared" si="76"/>
        <v>148068097</v>
      </c>
      <c r="C1270" s="581">
        <f t="shared" si="77"/>
        <v>45291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ЕЙЧ БИ ДЖИ ФОНД ЗА ИНВЕСТИЦИОННИ ИМОТИ АДСИЦ</v>
      </c>
      <c r="B1271" s="105" t="str">
        <f t="shared" si="76"/>
        <v>148068097</v>
      </c>
      <c r="C1271" s="581">
        <f t="shared" si="77"/>
        <v>45291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ЕЙЧ БИ ДЖИ ФОНД ЗА ИНВЕСТИЦИОННИ ИМОТИ АДСИЦ</v>
      </c>
      <c r="B1272" s="105" t="str">
        <f t="shared" si="76"/>
        <v>148068097</v>
      </c>
      <c r="C1272" s="581">
        <f t="shared" si="77"/>
        <v>45291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ЕЙЧ БИ ДЖИ ФОНД ЗА ИНВЕСТИЦИОННИ ИМОТИ АДСИЦ</v>
      </c>
      <c r="B1273" s="105" t="str">
        <f t="shared" si="76"/>
        <v>148068097</v>
      </c>
      <c r="C1273" s="581">
        <f t="shared" si="77"/>
        <v>45291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ЕЙЧ БИ ДЖИ ФОНД ЗА ИНВЕСТИЦИОННИ ИМОТИ АДСИЦ</v>
      </c>
      <c r="B1274" s="105" t="str">
        <f t="shared" si="76"/>
        <v>148068097</v>
      </c>
      <c r="C1274" s="581">
        <f t="shared" si="77"/>
        <v>45291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ЕЙЧ БИ ДЖИ ФОНД ЗА ИНВЕСТИЦИОННИ ИМОТИ АДСИЦ</v>
      </c>
      <c r="B1275" s="105" t="str">
        <f t="shared" si="76"/>
        <v>148068097</v>
      </c>
      <c r="C1275" s="581">
        <f t="shared" si="77"/>
        <v>45291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ЕЙЧ БИ ДЖИ ФОНД ЗА ИНВЕСТИЦИОННИ ИМОТИ АДСИЦ</v>
      </c>
      <c r="B1276" s="105" t="str">
        <f t="shared" si="76"/>
        <v>148068097</v>
      </c>
      <c r="C1276" s="581">
        <f t="shared" si="77"/>
        <v>45291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ЕЙЧ БИ ДЖИ ФОНД ЗА ИНВЕСТИЦИОННИ ИМОТИ АДСИЦ</v>
      </c>
      <c r="B1277" s="105" t="str">
        <f t="shared" si="76"/>
        <v>148068097</v>
      </c>
      <c r="C1277" s="581">
        <f t="shared" si="77"/>
        <v>45291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ЕЙЧ БИ ДЖИ ФОНД ЗА ИНВЕСТИЦИОННИ ИМОТИ АДСИЦ</v>
      </c>
      <c r="B1278" s="105" t="str">
        <f t="shared" si="76"/>
        <v>148068097</v>
      </c>
      <c r="C1278" s="581">
        <f t="shared" si="77"/>
        <v>45291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ЕЙЧ БИ ДЖИ ФОНД ЗА ИНВЕСТИЦИОННИ ИМОТИ АДСИЦ</v>
      </c>
      <c r="B1279" s="105" t="str">
        <f t="shared" si="76"/>
        <v>148068097</v>
      </c>
      <c r="C1279" s="581">
        <f t="shared" si="77"/>
        <v>45291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ЕЙЧ БИ ДЖИ ФОНД ЗА ИНВЕСТИЦИОННИ ИМОТИ АДСИЦ</v>
      </c>
      <c r="B1280" s="105" t="str">
        <f t="shared" si="76"/>
        <v>148068097</v>
      </c>
      <c r="C1280" s="581">
        <f t="shared" si="77"/>
        <v>45291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ЕЙЧ БИ ДЖИ ФОНД ЗА ИНВЕСТИЦИОННИ ИМОТИ АДСИЦ</v>
      </c>
      <c r="B1281" s="105" t="str">
        <f t="shared" si="76"/>
        <v>148068097</v>
      </c>
      <c r="C1281" s="581">
        <f t="shared" si="77"/>
        <v>45291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ЕЙЧ БИ ДЖИ ФОНД ЗА ИНВЕСТИЦИОННИ ИМОТИ АДСИЦ</v>
      </c>
      <c r="B1282" s="105" t="str">
        <f t="shared" si="76"/>
        <v>148068097</v>
      </c>
      <c r="C1282" s="581">
        <f t="shared" si="77"/>
        <v>45291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ЕЙЧ БИ ДЖИ ФОНД ЗА ИНВЕСТИЦИОННИ ИМОТИ АДСИЦ</v>
      </c>
      <c r="B1283" s="105" t="str">
        <f t="shared" si="76"/>
        <v>148068097</v>
      </c>
      <c r="C1283" s="581">
        <f t="shared" si="77"/>
        <v>45291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ЕЙЧ БИ ДЖИ ФОНД ЗА ИНВЕСТИЦИОННИ ИМОТИ АДСИЦ</v>
      </c>
      <c r="B1284" s="105" t="str">
        <f t="shared" si="76"/>
        <v>148068097</v>
      </c>
      <c r="C1284" s="581">
        <f t="shared" si="77"/>
        <v>45291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ЕЙЧ БИ ДЖИ ФОНД ЗА ИНВЕСТИЦИОННИ ИМОТИ АДСИЦ</v>
      </c>
      <c r="B1285" s="105" t="str">
        <f t="shared" si="76"/>
        <v>148068097</v>
      </c>
      <c r="C1285" s="581">
        <f t="shared" si="77"/>
        <v>45291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ЕЙЧ БИ ДЖИ ФОНД ЗА ИНВЕСТИЦИОННИ ИМОТИ АДСИЦ</v>
      </c>
      <c r="B1286" s="105" t="str">
        <f t="shared" si="76"/>
        <v>148068097</v>
      </c>
      <c r="C1286" s="581">
        <f t="shared" si="77"/>
        <v>45291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ЕЙЧ БИ ДЖИ ФОНД ЗА ИНВЕСТИЦИОННИ ИМОТИ АДСИЦ</v>
      </c>
      <c r="B1287" s="105" t="str">
        <f t="shared" si="76"/>
        <v>148068097</v>
      </c>
      <c r="C1287" s="581">
        <f t="shared" si="77"/>
        <v>45291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ЕЙЧ БИ ДЖИ ФОНД ЗА ИНВЕСТИЦИОННИ ИМОТИ АДСИЦ</v>
      </c>
      <c r="B1288" s="105" t="str">
        <f t="shared" si="76"/>
        <v>148068097</v>
      </c>
      <c r="C1288" s="581">
        <f t="shared" si="77"/>
        <v>45291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ЕЙЧ БИ ДЖИ ФОНД ЗА ИНВЕСТИЦИОННИ ИМОТИ АДСИЦ</v>
      </c>
      <c r="B1289" s="105" t="str">
        <f t="shared" si="76"/>
        <v>148068097</v>
      </c>
      <c r="C1289" s="581">
        <f t="shared" si="77"/>
        <v>45291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ЕЙЧ БИ ДЖИ ФОНД ЗА ИНВЕСТИЦИОННИ ИМОТИ АДСИЦ</v>
      </c>
      <c r="B1290" s="105" t="str">
        <f t="shared" si="76"/>
        <v>148068097</v>
      </c>
      <c r="C1290" s="581">
        <f t="shared" si="77"/>
        <v>45291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ЕЙЧ БИ ДЖИ ФОНД ЗА ИНВЕСТИЦИОННИ ИМОТИ АДСИЦ</v>
      </c>
      <c r="B1291" s="105" t="str">
        <f t="shared" si="76"/>
        <v>148068097</v>
      </c>
      <c r="C1291" s="581">
        <f t="shared" si="77"/>
        <v>45291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ЕЙЧ БИ ДЖИ ФОНД ЗА ИНВЕСТИЦИОННИ ИМОТИ АДСИЦ</v>
      </c>
      <c r="B1292" s="105" t="str">
        <f t="shared" si="76"/>
        <v>148068097</v>
      </c>
      <c r="C1292" s="581">
        <f t="shared" si="77"/>
        <v>45291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ЕЙЧ БИ ДЖИ ФОНД ЗА ИНВЕСТИЦИОННИ ИМОТИ АДСИЦ</v>
      </c>
      <c r="B1293" s="105" t="str">
        <f t="shared" si="76"/>
        <v>148068097</v>
      </c>
      <c r="C1293" s="581">
        <f t="shared" si="77"/>
        <v>45291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ЕЙЧ БИ ДЖИ ФОНД ЗА ИНВЕСТИЦИОННИ ИМОТИ АДСИЦ</v>
      </c>
      <c r="B1294" s="105" t="str">
        <f t="shared" si="76"/>
        <v>148068097</v>
      </c>
      <c r="C1294" s="581">
        <f t="shared" si="77"/>
        <v>45291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ЕЙЧ БИ ДЖИ ФОНД ЗА ИНВЕСТИЦИОННИ ИМОТИ АДСИЦ</v>
      </c>
      <c r="B1296" s="105" t="str">
        <f t="shared" ref="B1296:B1335" si="79">pdeBulstat</f>
        <v>148068097</v>
      </c>
      <c r="C1296" s="581">
        <f t="shared" ref="C1296:C1335" si="80">endDate</f>
        <v>45291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ЕЙЧ БИ ДЖИ ФОНД ЗА ИНВЕСТИЦИОННИ ИМОТИ АДСИЦ</v>
      </c>
      <c r="B1297" s="105" t="str">
        <f t="shared" si="79"/>
        <v>148068097</v>
      </c>
      <c r="C1297" s="581">
        <f t="shared" si="80"/>
        <v>45291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ЕЙЧ БИ ДЖИ ФОНД ЗА ИНВЕСТИЦИОННИ ИМОТИ АДСИЦ</v>
      </c>
      <c r="B1298" s="105" t="str">
        <f t="shared" si="79"/>
        <v>148068097</v>
      </c>
      <c r="C1298" s="581">
        <f t="shared" si="80"/>
        <v>45291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ЕЙЧ БИ ДЖИ ФОНД ЗА ИНВЕСТИЦИОННИ ИМОТИ АДСИЦ</v>
      </c>
      <c r="B1299" s="105" t="str">
        <f t="shared" si="79"/>
        <v>148068097</v>
      </c>
      <c r="C1299" s="581">
        <f t="shared" si="80"/>
        <v>45291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ЕЙЧ БИ ДЖИ ФОНД ЗА ИНВЕСТИЦИОННИ ИМОТИ АДСИЦ</v>
      </c>
      <c r="B1300" s="105" t="str">
        <f t="shared" si="79"/>
        <v>148068097</v>
      </c>
      <c r="C1300" s="581">
        <f t="shared" si="80"/>
        <v>45291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ЕЙЧ БИ ДЖИ ФОНД ЗА ИНВЕСТИЦИОННИ ИМОТИ АДСИЦ</v>
      </c>
      <c r="B1301" s="105" t="str">
        <f t="shared" si="79"/>
        <v>148068097</v>
      </c>
      <c r="C1301" s="581">
        <f t="shared" si="80"/>
        <v>45291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ЕЙЧ БИ ДЖИ ФОНД ЗА ИНВЕСТИЦИОННИ ИМОТИ АДСИЦ</v>
      </c>
      <c r="B1302" s="105" t="str">
        <f t="shared" si="79"/>
        <v>148068097</v>
      </c>
      <c r="C1302" s="581">
        <f t="shared" si="80"/>
        <v>45291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ЕЙЧ БИ ДЖИ ФОНД ЗА ИНВЕСТИЦИОННИ ИМОТИ АДСИЦ</v>
      </c>
      <c r="B1303" s="105" t="str">
        <f t="shared" si="79"/>
        <v>148068097</v>
      </c>
      <c r="C1303" s="581">
        <f t="shared" si="80"/>
        <v>45291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ЕЙЧ БИ ДЖИ ФОНД ЗА ИНВЕСТИЦИОННИ ИМОТИ АДСИЦ</v>
      </c>
      <c r="B1304" s="105" t="str">
        <f t="shared" si="79"/>
        <v>148068097</v>
      </c>
      <c r="C1304" s="581">
        <f t="shared" si="80"/>
        <v>45291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ЕЙЧ БИ ДЖИ ФОНД ЗА ИНВЕСТИЦИОННИ ИМОТИ АДСИЦ</v>
      </c>
      <c r="B1305" s="105" t="str">
        <f t="shared" si="79"/>
        <v>148068097</v>
      </c>
      <c r="C1305" s="581">
        <f t="shared" si="80"/>
        <v>45291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ЕЙЧ БИ ДЖИ ФОНД ЗА ИНВЕСТИЦИОННИ ИМОТИ АДСИЦ</v>
      </c>
      <c r="B1306" s="105" t="str">
        <f t="shared" si="79"/>
        <v>148068097</v>
      </c>
      <c r="C1306" s="581">
        <f t="shared" si="80"/>
        <v>45291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ЕЙЧ БИ ДЖИ ФОНД ЗА ИНВЕСТИЦИОННИ ИМОТИ АДСИЦ</v>
      </c>
      <c r="B1307" s="105" t="str">
        <f t="shared" si="79"/>
        <v>148068097</v>
      </c>
      <c r="C1307" s="581">
        <f t="shared" si="80"/>
        <v>45291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ЕЙЧ БИ ДЖИ ФОНД ЗА ИНВЕСТИЦИОННИ ИМОТИ АДСИЦ</v>
      </c>
      <c r="B1308" s="105" t="str">
        <f t="shared" si="79"/>
        <v>148068097</v>
      </c>
      <c r="C1308" s="581">
        <f t="shared" si="80"/>
        <v>45291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ЕЙЧ БИ ДЖИ ФОНД ЗА ИНВЕСТИЦИОННИ ИМОТИ АДСИЦ</v>
      </c>
      <c r="B1309" s="105" t="str">
        <f t="shared" si="79"/>
        <v>148068097</v>
      </c>
      <c r="C1309" s="581">
        <f t="shared" si="80"/>
        <v>45291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ЕЙЧ БИ ДЖИ ФОНД ЗА ИНВЕСТИЦИОННИ ИМОТИ АДСИЦ</v>
      </c>
      <c r="B1310" s="105" t="str">
        <f t="shared" si="79"/>
        <v>148068097</v>
      </c>
      <c r="C1310" s="581">
        <f t="shared" si="80"/>
        <v>45291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ЕЙЧ БИ ДЖИ ФОНД ЗА ИНВЕСТИЦИОННИ ИМОТИ АДСИЦ</v>
      </c>
      <c r="B1311" s="105" t="str">
        <f t="shared" si="79"/>
        <v>148068097</v>
      </c>
      <c r="C1311" s="581">
        <f t="shared" si="80"/>
        <v>45291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ЕЙЧ БИ ДЖИ ФОНД ЗА ИНВЕСТИЦИОННИ ИМОТИ АДСИЦ</v>
      </c>
      <c r="B1312" s="105" t="str">
        <f t="shared" si="79"/>
        <v>148068097</v>
      </c>
      <c r="C1312" s="581">
        <f t="shared" si="80"/>
        <v>45291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ЕЙЧ БИ ДЖИ ФОНД ЗА ИНВЕСТИЦИОННИ ИМОТИ АДСИЦ</v>
      </c>
      <c r="B1313" s="105" t="str">
        <f t="shared" si="79"/>
        <v>148068097</v>
      </c>
      <c r="C1313" s="581">
        <f t="shared" si="80"/>
        <v>45291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ЕЙЧ БИ ДЖИ ФОНД ЗА ИНВЕСТИЦИОННИ ИМОТИ АДСИЦ</v>
      </c>
      <c r="B1314" s="105" t="str">
        <f t="shared" si="79"/>
        <v>148068097</v>
      </c>
      <c r="C1314" s="581">
        <f t="shared" si="80"/>
        <v>45291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ЕЙЧ БИ ДЖИ ФОНД ЗА ИНВЕСТИЦИОННИ ИМОТИ АДСИЦ</v>
      </c>
      <c r="B1315" s="105" t="str">
        <f t="shared" si="79"/>
        <v>148068097</v>
      </c>
      <c r="C1315" s="581">
        <f t="shared" si="80"/>
        <v>45291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ЕЙЧ БИ ДЖИ ФОНД ЗА ИНВЕСТИЦИОННИ ИМОТИ АДСИЦ</v>
      </c>
      <c r="B1316" s="105" t="str">
        <f t="shared" si="79"/>
        <v>148068097</v>
      </c>
      <c r="C1316" s="581">
        <f t="shared" si="80"/>
        <v>45291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ЕЙЧ БИ ДЖИ ФОНД ЗА ИНВЕСТИЦИОННИ ИМОТИ АДСИЦ</v>
      </c>
      <c r="B1317" s="105" t="str">
        <f t="shared" si="79"/>
        <v>148068097</v>
      </c>
      <c r="C1317" s="581">
        <f t="shared" si="80"/>
        <v>45291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ЕЙЧ БИ ДЖИ ФОНД ЗА ИНВЕСТИЦИОННИ ИМОТИ АДСИЦ</v>
      </c>
      <c r="B1318" s="105" t="str">
        <f t="shared" si="79"/>
        <v>148068097</v>
      </c>
      <c r="C1318" s="581">
        <f t="shared" si="80"/>
        <v>45291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ЕЙЧ БИ ДЖИ ФОНД ЗА ИНВЕСТИЦИОННИ ИМОТИ АДСИЦ</v>
      </c>
      <c r="B1319" s="105" t="str">
        <f t="shared" si="79"/>
        <v>148068097</v>
      </c>
      <c r="C1319" s="581">
        <f t="shared" si="80"/>
        <v>45291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ЕЙЧ БИ ДЖИ ФОНД ЗА ИНВЕСТИЦИОННИ ИМОТИ АДСИЦ</v>
      </c>
      <c r="B1320" s="105" t="str">
        <f t="shared" si="79"/>
        <v>148068097</v>
      </c>
      <c r="C1320" s="581">
        <f t="shared" si="80"/>
        <v>45291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ЕЙЧ БИ ДЖИ ФОНД ЗА ИНВЕСТИЦИОННИ ИМОТИ АДСИЦ</v>
      </c>
      <c r="B1321" s="105" t="str">
        <f t="shared" si="79"/>
        <v>148068097</v>
      </c>
      <c r="C1321" s="581">
        <f t="shared" si="80"/>
        <v>45291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ЕЙЧ БИ ДЖИ ФОНД ЗА ИНВЕСТИЦИОННИ ИМОТИ АДСИЦ</v>
      </c>
      <c r="B1322" s="105" t="str">
        <f t="shared" si="79"/>
        <v>148068097</v>
      </c>
      <c r="C1322" s="581">
        <f t="shared" si="80"/>
        <v>45291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ЕЙЧ БИ ДЖИ ФОНД ЗА ИНВЕСТИЦИОННИ ИМОТИ АДСИЦ</v>
      </c>
      <c r="B1323" s="105" t="str">
        <f t="shared" si="79"/>
        <v>148068097</v>
      </c>
      <c r="C1323" s="581">
        <f t="shared" si="80"/>
        <v>45291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ЕЙЧ БИ ДЖИ ФОНД ЗА ИНВЕСТИЦИОННИ ИМОТИ АДСИЦ</v>
      </c>
      <c r="B1324" s="105" t="str">
        <f t="shared" si="79"/>
        <v>148068097</v>
      </c>
      <c r="C1324" s="581">
        <f t="shared" si="80"/>
        <v>45291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ЕЙЧ БИ ДЖИ ФОНД ЗА ИНВЕСТИЦИОННИ ИМОТИ АДСИЦ</v>
      </c>
      <c r="B1325" s="105" t="str">
        <f t="shared" si="79"/>
        <v>148068097</v>
      </c>
      <c r="C1325" s="581">
        <f t="shared" si="80"/>
        <v>45291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ЕЙЧ БИ ДЖИ ФОНД ЗА ИНВЕСТИЦИОННИ ИМОТИ АДСИЦ</v>
      </c>
      <c r="B1326" s="105" t="str">
        <f t="shared" si="79"/>
        <v>148068097</v>
      </c>
      <c r="C1326" s="581">
        <f t="shared" si="80"/>
        <v>45291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ЕЙЧ БИ ДЖИ ФОНД ЗА ИНВЕСТИЦИОННИ ИМОТИ АДСИЦ</v>
      </c>
      <c r="B1327" s="105" t="str">
        <f t="shared" si="79"/>
        <v>148068097</v>
      </c>
      <c r="C1327" s="581">
        <f t="shared" si="80"/>
        <v>45291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ЕЙЧ БИ ДЖИ ФОНД ЗА ИНВЕСТИЦИОННИ ИМОТИ АДСИЦ</v>
      </c>
      <c r="B1328" s="105" t="str">
        <f t="shared" si="79"/>
        <v>148068097</v>
      </c>
      <c r="C1328" s="581">
        <f t="shared" si="80"/>
        <v>45291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ЕЙЧ БИ ДЖИ ФОНД ЗА ИНВЕСТИЦИОННИ ИМОТИ АДСИЦ</v>
      </c>
      <c r="B1329" s="105" t="str">
        <f t="shared" si="79"/>
        <v>148068097</v>
      </c>
      <c r="C1329" s="581">
        <f t="shared" si="80"/>
        <v>45291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ЕЙЧ БИ ДЖИ ФОНД ЗА ИНВЕСТИЦИОННИ ИМОТИ АДСИЦ</v>
      </c>
      <c r="B1330" s="105" t="str">
        <f t="shared" si="79"/>
        <v>148068097</v>
      </c>
      <c r="C1330" s="581">
        <f t="shared" si="80"/>
        <v>45291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ЕЙЧ БИ ДЖИ ФОНД ЗА ИНВЕСТИЦИОННИ ИМОТИ АДСИЦ</v>
      </c>
      <c r="B1331" s="105" t="str">
        <f t="shared" si="79"/>
        <v>148068097</v>
      </c>
      <c r="C1331" s="581">
        <f t="shared" si="80"/>
        <v>45291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ЕЙЧ БИ ДЖИ ФОНД ЗА ИНВЕСТИЦИОННИ ИМОТИ АДСИЦ</v>
      </c>
      <c r="B1332" s="105" t="str">
        <f t="shared" si="79"/>
        <v>148068097</v>
      </c>
      <c r="C1332" s="581">
        <f t="shared" si="80"/>
        <v>45291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ЕЙЧ БИ ДЖИ ФОНД ЗА ИНВЕСТИЦИОННИ ИМОТИ АДСИЦ</v>
      </c>
      <c r="B1333" s="105" t="str">
        <f t="shared" si="79"/>
        <v>148068097</v>
      </c>
      <c r="C1333" s="581">
        <f t="shared" si="80"/>
        <v>45291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ЕЙЧ БИ ДЖИ ФОНД ЗА ИНВЕСТИЦИОННИ ИМОТИ АДСИЦ</v>
      </c>
      <c r="B1334" s="105" t="str">
        <f t="shared" si="79"/>
        <v>148068097</v>
      </c>
      <c r="C1334" s="581">
        <f t="shared" si="80"/>
        <v>45291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ЕЙЧ БИ ДЖИ ФОНД ЗА ИНВЕСТИЦИОННИ ИМОТИ АДСИЦ</v>
      </c>
      <c r="B1335" s="105" t="str">
        <f t="shared" si="79"/>
        <v>148068097</v>
      </c>
      <c r="C1335" s="581">
        <f t="shared" si="80"/>
        <v>45291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61" zoomScale="80" zoomScaleNormal="85" zoomScaleSheetLayoutView="80" workbookViewId="0">
      <selection activeCell="C88" sqref="C88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ЕЙЧ БИ ДЖИ ФОНД ЗА ИНВЕСТИЦИОННИ ИМОТИ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148068097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31.12.2023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7"/>
      <c r="E12" s="89" t="s">
        <v>25</v>
      </c>
      <c r="F12" s="93" t="s">
        <v>26</v>
      </c>
      <c r="G12" s="197">
        <v>683</v>
      </c>
      <c r="H12" s="196">
        <v>683</v>
      </c>
    </row>
    <row r="13" spans="1:8">
      <c r="A13" s="89" t="s">
        <v>27</v>
      </c>
      <c r="B13" s="91" t="s">
        <v>28</v>
      </c>
      <c r="C13" s="197"/>
      <c r="D13" s="197"/>
      <c r="E13" s="89" t="s">
        <v>846</v>
      </c>
      <c r="F13" s="93" t="s">
        <v>29</v>
      </c>
      <c r="G13" s="197">
        <v>683</v>
      </c>
      <c r="H13" s="196">
        <v>683</v>
      </c>
    </row>
    <row r="14" spans="1:8">
      <c r="A14" s="89" t="s">
        <v>30</v>
      </c>
      <c r="B14" s="91" t="s">
        <v>31</v>
      </c>
      <c r="C14" s="197">
        <v>9</v>
      </c>
      <c r="D14" s="197">
        <v>2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5</v>
      </c>
      <c r="D15" s="197">
        <v>9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7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7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7"/>
      <c r="E18" s="481" t="s">
        <v>47</v>
      </c>
      <c r="F18" s="480" t="s">
        <v>48</v>
      </c>
      <c r="G18" s="609">
        <f>G12+G15+G16+G17</f>
        <v>683</v>
      </c>
      <c r="H18" s="610">
        <f>H12+H15+H16+H17</f>
        <v>683</v>
      </c>
    </row>
    <row r="19" spans="1:13">
      <c r="A19" s="89" t="s">
        <v>49</v>
      </c>
      <c r="B19" s="91" t="s">
        <v>50</v>
      </c>
      <c r="C19" s="197"/>
      <c r="D19" s="197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14</v>
      </c>
      <c r="D20" s="598">
        <f>SUM(D12:D19)</f>
        <v>11</v>
      </c>
      <c r="E20" s="89" t="s">
        <v>54</v>
      </c>
      <c r="F20" s="93" t="s">
        <v>55</v>
      </c>
      <c r="G20" s="197">
        <v>1075</v>
      </c>
      <c r="H20" s="196">
        <v>1075</v>
      </c>
    </row>
    <row r="21" spans="1:13">
      <c r="A21" s="100" t="s">
        <v>56</v>
      </c>
      <c r="B21" s="96" t="s">
        <v>57</v>
      </c>
      <c r="C21" s="476">
        <v>19866</v>
      </c>
      <c r="D21" s="476">
        <v>19739</v>
      </c>
      <c r="E21" s="89" t="s">
        <v>58</v>
      </c>
      <c r="F21" s="93" t="s">
        <v>59</v>
      </c>
      <c r="G21" s="197"/>
      <c r="H21" s="197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1075</v>
      </c>
      <c r="H26" s="598">
        <f>H20+H21+H22</f>
        <v>1075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16194</v>
      </c>
      <c r="H28" s="596">
        <f>SUM(H29:H31)</f>
        <v>14209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16194</v>
      </c>
      <c r="H29" s="197">
        <v>14209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7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888</v>
      </c>
      <c r="H32" s="197">
        <v>2563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7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17082</v>
      </c>
      <c r="H34" s="598">
        <f>H28+H32+H33</f>
        <v>16772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18840</v>
      </c>
      <c r="H37" s="600">
        <f>H26+H18+H34</f>
        <v>18530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701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>
        <v>1</v>
      </c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19881</v>
      </c>
      <c r="D56" s="602">
        <f>D20+D21+D22+D28+D33+D46+D52+D54+D55</f>
        <v>19750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1322</v>
      </c>
      <c r="H61" s="596">
        <f>SUM(H62:H68)</f>
        <v>1047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>
        <v>1238</v>
      </c>
      <c r="H62" s="197">
        <v>987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28</v>
      </c>
      <c r="H64" s="197">
        <v>34</v>
      </c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/>
      <c r="H65" s="197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9</v>
      </c>
      <c r="H66" s="197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</v>
      </c>
      <c r="H67" s="197">
        <v>1</v>
      </c>
    </row>
    <row r="68" spans="1:13">
      <c r="A68" s="89" t="s">
        <v>206</v>
      </c>
      <c r="B68" s="91" t="s">
        <v>207</v>
      </c>
      <c r="C68" s="197">
        <v>26</v>
      </c>
      <c r="D68" s="197">
        <v>72</v>
      </c>
      <c r="E68" s="89" t="s">
        <v>212</v>
      </c>
      <c r="F68" s="93" t="s">
        <v>213</v>
      </c>
      <c r="G68" s="197">
        <v>44</v>
      </c>
      <c r="H68" s="197">
        <v>23</v>
      </c>
    </row>
    <row r="69" spans="1:13">
      <c r="A69" s="89" t="s">
        <v>210</v>
      </c>
      <c r="B69" s="91" t="s">
        <v>211</v>
      </c>
      <c r="C69" s="197">
        <v>4</v>
      </c>
      <c r="D69" s="197">
        <v>1</v>
      </c>
      <c r="E69" s="201" t="s">
        <v>79</v>
      </c>
      <c r="F69" s="93" t="s">
        <v>216</v>
      </c>
      <c r="G69" s="197">
        <v>118</v>
      </c>
      <c r="H69" s="197">
        <v>118</v>
      </c>
    </row>
    <row r="70" spans="1:13">
      <c r="A70" s="89" t="s">
        <v>214</v>
      </c>
      <c r="B70" s="91" t="s">
        <v>215</v>
      </c>
      <c r="C70" s="197"/>
      <c r="D70" s="197"/>
      <c r="E70" s="89" t="s">
        <v>219</v>
      </c>
      <c r="F70" s="93" t="s">
        <v>220</v>
      </c>
      <c r="G70" s="197">
        <v>181</v>
      </c>
      <c r="H70" s="197">
        <v>136</v>
      </c>
    </row>
    <row r="71" spans="1:13">
      <c r="A71" s="89" t="s">
        <v>217</v>
      </c>
      <c r="B71" s="91" t="s">
        <v>218</v>
      </c>
      <c r="C71" s="197"/>
      <c r="D71" s="197"/>
      <c r="E71" s="474" t="s">
        <v>47</v>
      </c>
      <c r="F71" s="95" t="s">
        <v>223</v>
      </c>
      <c r="G71" s="597">
        <f>G59+G60+G61+G69+G70</f>
        <v>1621</v>
      </c>
      <c r="H71" s="598">
        <f>H59+H60+H61+H69+H70</f>
        <v>1301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7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7</v>
      </c>
      <c r="D75" s="197">
        <v>7</v>
      </c>
      <c r="E75" s="485" t="s">
        <v>160</v>
      </c>
      <c r="F75" s="95" t="s">
        <v>233</v>
      </c>
      <c r="G75" s="478">
        <v>103</v>
      </c>
      <c r="H75" s="478">
        <v>64</v>
      </c>
    </row>
    <row r="76" spans="1:13">
      <c r="A76" s="482" t="s">
        <v>77</v>
      </c>
      <c r="B76" s="96" t="s">
        <v>232</v>
      </c>
      <c r="C76" s="597">
        <f>SUM(C68:C75)</f>
        <v>37</v>
      </c>
      <c r="D76" s="598">
        <f>SUM(D68:D75)</f>
        <v>80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1724</v>
      </c>
      <c r="H79" s="600">
        <f>H71+H73+H75+H77</f>
        <v>1365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37</v>
      </c>
      <c r="D88" s="197">
        <v>27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601</v>
      </c>
      <c r="D89" s="197">
        <v>31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638</v>
      </c>
      <c r="D92" s="598">
        <f>SUM(D88:D91)</f>
        <v>58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8</v>
      </c>
      <c r="D93" s="701">
        <v>7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683</v>
      </c>
      <c r="D94" s="602">
        <f>D65+D76+D85+D92+D93</f>
        <v>145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20564</v>
      </c>
      <c r="D95" s="604">
        <f>D94+D56</f>
        <v>19895</v>
      </c>
      <c r="E95" s="229" t="s">
        <v>942</v>
      </c>
      <c r="F95" s="489" t="s">
        <v>268</v>
      </c>
      <c r="G95" s="603">
        <f>G37+G40+G56+G79</f>
        <v>20564</v>
      </c>
      <c r="H95" s="604">
        <f>H37+H40+H56+H79</f>
        <v>19895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3">
        <f>pdeReportingDate</f>
        <v>45380</v>
      </c>
      <c r="C98" s="703"/>
      <c r="D98" s="703"/>
      <c r="E98" s="703"/>
      <c r="F98" s="703"/>
      <c r="G98" s="703"/>
      <c r="H98" s="703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4" t="str">
        <f>authorName</f>
        <v>Мария Димитрова Господинова</v>
      </c>
      <c r="C100" s="704"/>
      <c r="D100" s="704"/>
      <c r="E100" s="704"/>
      <c r="F100" s="704"/>
      <c r="G100" s="704"/>
      <c r="H100" s="704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5"/>
      <c r="C102" s="705"/>
      <c r="D102" s="705"/>
      <c r="E102" s="705"/>
      <c r="F102" s="705"/>
      <c r="G102" s="705"/>
      <c r="H102" s="705"/>
    </row>
    <row r="103" spans="1:13" ht="21.75" customHeight="1">
      <c r="A103" s="696"/>
      <c r="B103" s="706" t="str">
        <f>Начална!B17</f>
        <v>Теодора Иванова Попова</v>
      </c>
      <c r="C103" s="702"/>
      <c r="D103" s="702"/>
      <c r="E103" s="702"/>
      <c r="M103" s="98"/>
    </row>
    <row r="104" spans="1:13" ht="21.75" customHeight="1">
      <c r="A104" s="696"/>
      <c r="B104" s="702" t="s">
        <v>979</v>
      </c>
      <c r="C104" s="702"/>
      <c r="D104" s="702"/>
      <c r="E104" s="702"/>
    </row>
    <row r="105" spans="1:13" ht="21.75" customHeight="1">
      <c r="A105" s="696"/>
      <c r="B105" s="702" t="s">
        <v>979</v>
      </c>
      <c r="C105" s="702"/>
      <c r="D105" s="702"/>
      <c r="E105" s="702"/>
      <c r="M105" s="98"/>
    </row>
    <row r="106" spans="1:13" ht="21.75" customHeight="1">
      <c r="A106" s="696"/>
      <c r="B106" s="702" t="s">
        <v>979</v>
      </c>
      <c r="C106" s="702"/>
      <c r="D106" s="702"/>
      <c r="E106" s="702"/>
    </row>
    <row r="107" spans="1:13" ht="21.75" customHeight="1">
      <c r="A107" s="696"/>
      <c r="B107" s="702"/>
      <c r="C107" s="702"/>
      <c r="D107" s="702"/>
      <c r="E107" s="702"/>
      <c r="M107" s="98"/>
    </row>
    <row r="108" spans="1:13" ht="21.75" customHeight="1">
      <c r="A108" s="696"/>
      <c r="B108" s="702"/>
      <c r="C108" s="702"/>
      <c r="D108" s="702"/>
      <c r="E108" s="702"/>
    </row>
    <row r="109" spans="1:13" ht="21.75" customHeight="1">
      <c r="A109" s="696"/>
      <c r="B109" s="702"/>
      <c r="C109" s="702"/>
      <c r="D109" s="702"/>
      <c r="E109" s="702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19" zoomScale="80" zoomScaleNormal="70" zoomScaleSheetLayoutView="80" workbookViewId="0">
      <selection activeCell="G16" sqref="G16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ЕЙЧ БИ ДЖИ ФОНД ЗА ИНВЕСТИЦИОННИ ИМОТИ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148068097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31.12.2023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306</v>
      </c>
      <c r="D12" s="316">
        <v>570</v>
      </c>
      <c r="E12" s="194" t="s">
        <v>277</v>
      </c>
      <c r="F12" s="240" t="s">
        <v>278</v>
      </c>
      <c r="G12" s="316"/>
      <c r="H12" s="316"/>
    </row>
    <row r="13" spans="1:8">
      <c r="A13" s="194" t="s">
        <v>279</v>
      </c>
      <c r="B13" s="190" t="s">
        <v>280</v>
      </c>
      <c r="C13" s="316">
        <v>84</v>
      </c>
      <c r="D13" s="316">
        <v>83</v>
      </c>
      <c r="E13" s="194" t="s">
        <v>281</v>
      </c>
      <c r="F13" s="240" t="s">
        <v>282</v>
      </c>
      <c r="G13" s="316"/>
      <c r="H13" s="316"/>
    </row>
    <row r="14" spans="1:8">
      <c r="A14" s="194" t="s">
        <v>283</v>
      </c>
      <c r="B14" s="190" t="s">
        <v>284</v>
      </c>
      <c r="C14" s="316">
        <v>5</v>
      </c>
      <c r="D14" s="316">
        <v>5</v>
      </c>
      <c r="E14" s="245" t="s">
        <v>285</v>
      </c>
      <c r="F14" s="240" t="s">
        <v>286</v>
      </c>
      <c r="G14" s="316">
        <v>1288</v>
      </c>
      <c r="H14" s="316">
        <v>1427</v>
      </c>
    </row>
    <row r="15" spans="1:8">
      <c r="A15" s="194" t="s">
        <v>287</v>
      </c>
      <c r="B15" s="190" t="s">
        <v>288</v>
      </c>
      <c r="C15" s="316">
        <v>53</v>
      </c>
      <c r="D15" s="316">
        <v>57</v>
      </c>
      <c r="E15" s="245" t="s">
        <v>79</v>
      </c>
      <c r="F15" s="240" t="s">
        <v>289</v>
      </c>
      <c r="G15" s="316">
        <v>7</v>
      </c>
      <c r="H15" s="316"/>
    </row>
    <row r="16" spans="1:8">
      <c r="A16" s="194" t="s">
        <v>290</v>
      </c>
      <c r="B16" s="190" t="s">
        <v>291</v>
      </c>
      <c r="C16" s="316">
        <v>8</v>
      </c>
      <c r="D16" s="316">
        <v>11</v>
      </c>
      <c r="E16" s="236" t="s">
        <v>52</v>
      </c>
      <c r="F16" s="264" t="s">
        <v>292</v>
      </c>
      <c r="G16" s="628">
        <f>SUM(G12:G15)</f>
        <v>1295</v>
      </c>
      <c r="H16" s="629">
        <f>SUM(H12:H15)</f>
        <v>1427</v>
      </c>
    </row>
    <row r="17" spans="1:8" ht="31.5">
      <c r="A17" s="194" t="s">
        <v>293</v>
      </c>
      <c r="B17" s="190" t="s">
        <v>294</v>
      </c>
      <c r="C17" s="316"/>
      <c r="D17" s="316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6"/>
      <c r="E18" s="234" t="s">
        <v>297</v>
      </c>
      <c r="F18" s="238" t="s">
        <v>298</v>
      </c>
      <c r="G18" s="639"/>
      <c r="H18" s="640">
        <v>12</v>
      </c>
    </row>
    <row r="19" spans="1:8">
      <c r="A19" s="194" t="s">
        <v>299</v>
      </c>
      <c r="B19" s="190" t="s">
        <v>300</v>
      </c>
      <c r="C19" s="316">
        <v>77</v>
      </c>
      <c r="D19" s="316">
        <v>71</v>
      </c>
      <c r="E19" s="194" t="s">
        <v>301</v>
      </c>
      <c r="F19" s="237" t="s">
        <v>302</v>
      </c>
      <c r="G19" s="316"/>
      <c r="H19" s="317">
        <v>12</v>
      </c>
    </row>
    <row r="20" spans="1:8">
      <c r="A20" s="235" t="s">
        <v>303</v>
      </c>
      <c r="B20" s="190" t="s">
        <v>304</v>
      </c>
      <c r="C20" s="316"/>
      <c r="D20" s="316">
        <v>6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6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533</v>
      </c>
      <c r="D22" s="629">
        <f>SUM(D12:D18)+D19</f>
        <v>797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127</v>
      </c>
      <c r="H24" s="316">
        <v>1922</v>
      </c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6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6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127</v>
      </c>
      <c r="H27" s="629">
        <f>SUM(H22:H26)</f>
        <v>1922</v>
      </c>
    </row>
    <row r="28" spans="1:8">
      <c r="A28" s="194" t="s">
        <v>79</v>
      </c>
      <c r="B28" s="237" t="s">
        <v>327</v>
      </c>
      <c r="C28" s="316">
        <v>1</v>
      </c>
      <c r="D28" s="317">
        <v>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</v>
      </c>
      <c r="D29" s="629">
        <f>SUM(D25:D28)</f>
        <v>1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534</v>
      </c>
      <c r="D31" s="635">
        <f>D29+D22</f>
        <v>798</v>
      </c>
      <c r="E31" s="251" t="s">
        <v>824</v>
      </c>
      <c r="F31" s="266" t="s">
        <v>331</v>
      </c>
      <c r="G31" s="253">
        <f>G16+G18+G27</f>
        <v>1422</v>
      </c>
      <c r="H31" s="254">
        <f>H16+H18+H27</f>
        <v>3361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888</v>
      </c>
      <c r="D33" s="244">
        <f>IF((H31-D31)&gt;0,H31-D31,0)</f>
        <v>2563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534</v>
      </c>
      <c r="D36" s="637">
        <f>D31-D34+D35</f>
        <v>798</v>
      </c>
      <c r="E36" s="262" t="s">
        <v>346</v>
      </c>
      <c r="F36" s="256" t="s">
        <v>347</v>
      </c>
      <c r="G36" s="267">
        <f>G35-G34+G31</f>
        <v>1422</v>
      </c>
      <c r="H36" s="268">
        <f>H35-H34+H31</f>
        <v>3361</v>
      </c>
    </row>
    <row r="37" spans="1:8">
      <c r="A37" s="261" t="s">
        <v>348</v>
      </c>
      <c r="B37" s="231" t="s">
        <v>349</v>
      </c>
      <c r="C37" s="634">
        <f>IF((G36-C36)&gt;0,G36-C36,0)</f>
        <v>888</v>
      </c>
      <c r="D37" s="635">
        <f>IF((H36-D36)&gt;0,H36-D36,0)</f>
        <v>2563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888</v>
      </c>
      <c r="D42" s="244">
        <f>+IF((H36-D36-D38)&gt;0,H36-D36-D38,0)</f>
        <v>2563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888</v>
      </c>
      <c r="D44" s="268">
        <f>IF(H42=0,IF(D42-D43&gt;0,D42-D43+H43,0),IF(H42-H43&lt;0,H43-H42+D42,0))</f>
        <v>2563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1422</v>
      </c>
      <c r="D45" s="631">
        <f>D36+D38+D42</f>
        <v>3361</v>
      </c>
      <c r="E45" s="270" t="s">
        <v>373</v>
      </c>
      <c r="F45" s="272" t="s">
        <v>374</v>
      </c>
      <c r="G45" s="630">
        <f>G42+G36</f>
        <v>1422</v>
      </c>
      <c r="H45" s="631">
        <f>H42+H36</f>
        <v>3361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7" t="s">
        <v>978</v>
      </c>
      <c r="B47" s="707"/>
      <c r="C47" s="707"/>
      <c r="D47" s="707"/>
      <c r="E47" s="707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3">
        <f>pdeReportingDate</f>
        <v>45380</v>
      </c>
      <c r="C50" s="703"/>
      <c r="D50" s="703"/>
      <c r="E50" s="703"/>
      <c r="F50" s="703"/>
      <c r="G50" s="703"/>
      <c r="H50" s="703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4" t="str">
        <f>authorName</f>
        <v>Мария Димитрова Господинова</v>
      </c>
      <c r="C52" s="704"/>
      <c r="D52" s="704"/>
      <c r="E52" s="704"/>
      <c r="F52" s="704"/>
      <c r="G52" s="704"/>
      <c r="H52" s="704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6"/>
      <c r="B55" s="706" t="str">
        <f>Начална!B17</f>
        <v>Теодора Иванова Попова</v>
      </c>
      <c r="C55" s="702"/>
      <c r="D55" s="702"/>
      <c r="E55" s="702"/>
      <c r="F55" s="574"/>
      <c r="G55" s="45"/>
      <c r="H55" s="42"/>
    </row>
    <row r="56" spans="1:13" ht="15.75" customHeight="1">
      <c r="A56" s="696"/>
      <c r="B56" s="702" t="s">
        <v>979</v>
      </c>
      <c r="C56" s="702"/>
      <c r="D56" s="702"/>
      <c r="E56" s="702"/>
      <c r="F56" s="574"/>
      <c r="G56" s="45"/>
      <c r="H56" s="42"/>
    </row>
    <row r="57" spans="1:13" ht="15.75" customHeight="1">
      <c r="A57" s="696"/>
      <c r="B57" s="702" t="s">
        <v>979</v>
      </c>
      <c r="C57" s="702"/>
      <c r="D57" s="702"/>
      <c r="E57" s="702"/>
      <c r="F57" s="574"/>
      <c r="G57" s="45"/>
      <c r="H57" s="42"/>
    </row>
    <row r="58" spans="1:13" ht="15.75" customHeight="1">
      <c r="A58" s="696"/>
      <c r="B58" s="702" t="s">
        <v>979</v>
      </c>
      <c r="C58" s="702"/>
      <c r="D58" s="702"/>
      <c r="E58" s="702"/>
      <c r="F58" s="574"/>
      <c r="G58" s="45"/>
      <c r="H58" s="42"/>
    </row>
    <row r="59" spans="1:13">
      <c r="A59" s="696"/>
      <c r="B59" s="702"/>
      <c r="C59" s="702"/>
      <c r="D59" s="702"/>
      <c r="E59" s="702"/>
      <c r="F59" s="574"/>
      <c r="G59" s="45"/>
      <c r="H59" s="42"/>
    </row>
    <row r="60" spans="1:13">
      <c r="A60" s="696"/>
      <c r="B60" s="702"/>
      <c r="C60" s="702"/>
      <c r="D60" s="702"/>
      <c r="E60" s="702"/>
      <c r="F60" s="574"/>
      <c r="G60" s="45"/>
      <c r="H60" s="42"/>
    </row>
    <row r="61" spans="1:13">
      <c r="A61" s="696"/>
      <c r="B61" s="702"/>
      <c r="C61" s="702"/>
      <c r="D61" s="702"/>
      <c r="E61" s="702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7:E57"/>
    <mergeCell ref="B58:E58"/>
    <mergeCell ref="B59:E59"/>
    <mergeCell ref="B60:E60"/>
    <mergeCell ref="B61:E61"/>
    <mergeCell ref="A47:E47"/>
    <mergeCell ref="B50:H50"/>
    <mergeCell ref="B52:H52"/>
    <mergeCell ref="B54:H54"/>
    <mergeCell ref="B55:E55"/>
    <mergeCell ref="B56:E56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9" zoomScaleNormal="100" zoomScaleSheetLayoutView="80" workbookViewId="0">
      <selection activeCell="C49" sqref="C49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ЕЙЧ БИ ДЖИ ФОНД ЗА ИНВЕСТИЦИОННИ ИМОТИ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148068097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31.12.2023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1151</v>
      </c>
      <c r="D11" s="197">
        <v>1669</v>
      </c>
      <c r="E11" s="177"/>
      <c r="F11" s="177"/>
    </row>
    <row r="12" spans="1:13">
      <c r="A12" s="277" t="s">
        <v>380</v>
      </c>
      <c r="B12" s="178" t="s">
        <v>381</v>
      </c>
      <c r="C12" s="197">
        <v>-390</v>
      </c>
      <c r="D12" s="197">
        <v>-989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-60</v>
      </c>
      <c r="D14" s="197">
        <v>-65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-120</v>
      </c>
      <c r="D15" s="197">
        <v>-117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/>
      <c r="D20" s="197">
        <v>-1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581</v>
      </c>
      <c r="D21" s="659">
        <f>SUM(D11:D20)</f>
        <v>497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7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7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7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7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7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7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7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7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7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7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/>
      <c r="D37" s="197"/>
      <c r="E37" s="177"/>
      <c r="F37" s="177"/>
    </row>
    <row r="38" spans="1:13">
      <c r="A38" s="277" t="s">
        <v>429</v>
      </c>
      <c r="B38" s="178" t="s">
        <v>430</v>
      </c>
      <c r="C38" s="197"/>
      <c r="D38" s="197"/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7"/>
      <c r="E40" s="177"/>
      <c r="F40" s="177"/>
    </row>
    <row r="41" spans="1:13">
      <c r="A41" s="277" t="s">
        <v>435</v>
      </c>
      <c r="B41" s="178" t="s">
        <v>436</v>
      </c>
      <c r="C41" s="197"/>
      <c r="D41" s="197">
        <v>-467</v>
      </c>
      <c r="E41" s="177"/>
      <c r="F41" s="177"/>
    </row>
    <row r="42" spans="1:13">
      <c r="A42" s="277" t="s">
        <v>437</v>
      </c>
      <c r="B42" s="178" t="s">
        <v>438</v>
      </c>
      <c r="C42" s="197">
        <v>-1</v>
      </c>
      <c r="D42" s="197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-1</v>
      </c>
      <c r="D43" s="661">
        <f>SUM(D35:D42)</f>
        <v>-467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580</v>
      </c>
      <c r="D44" s="307">
        <f>D43+D33+D21</f>
        <v>30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58</v>
      </c>
      <c r="D45" s="309">
        <v>28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638</v>
      </c>
      <c r="D46" s="311">
        <f>D45+D44</f>
        <v>58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58</v>
      </c>
      <c r="D47" s="298">
        <v>58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8" t="s">
        <v>974</v>
      </c>
      <c r="B51" s="708"/>
      <c r="C51" s="708"/>
      <c r="D51" s="708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3">
        <f>pdeReportingDate</f>
        <v>45380</v>
      </c>
      <c r="C54" s="703"/>
      <c r="D54" s="703"/>
      <c r="E54" s="703"/>
      <c r="F54" s="697"/>
      <c r="G54" s="697"/>
      <c r="H54" s="697"/>
      <c r="M54" s="98"/>
    </row>
    <row r="55" spans="1:13" s="42" customFormat="1">
      <c r="A55" s="694"/>
      <c r="B55" s="703"/>
      <c r="C55" s="703"/>
      <c r="D55" s="703"/>
      <c r="E55" s="703"/>
      <c r="F55" s="52"/>
      <c r="G55" s="52"/>
      <c r="H55" s="52"/>
      <c r="M55" s="98"/>
    </row>
    <row r="56" spans="1:13" s="42" customFormat="1">
      <c r="A56" s="695" t="s">
        <v>8</v>
      </c>
      <c r="B56" s="704" t="str">
        <f>authorName</f>
        <v>Мария Димитрова Господинова</v>
      </c>
      <c r="C56" s="704"/>
      <c r="D56" s="704"/>
      <c r="E56" s="704"/>
      <c r="F56" s="80"/>
      <c r="G56" s="80"/>
      <c r="H56" s="80"/>
    </row>
    <row r="57" spans="1:13" s="42" customFormat="1">
      <c r="A57" s="695"/>
      <c r="B57" s="704"/>
      <c r="C57" s="704"/>
      <c r="D57" s="704"/>
      <c r="E57" s="704"/>
      <c r="F57" s="80"/>
      <c r="G57" s="80"/>
      <c r="H57" s="80"/>
    </row>
    <row r="58" spans="1:13" s="42" customFormat="1">
      <c r="A58" s="695" t="s">
        <v>920</v>
      </c>
      <c r="B58" s="704"/>
      <c r="C58" s="704"/>
      <c r="D58" s="704"/>
      <c r="E58" s="704"/>
      <c r="F58" s="80"/>
      <c r="G58" s="80"/>
      <c r="H58" s="80"/>
    </row>
    <row r="59" spans="1:13" s="191" customFormat="1">
      <c r="A59" s="696"/>
      <c r="B59" s="706" t="str">
        <f>Начална!B17</f>
        <v>Теодора Иванова Попова</v>
      </c>
      <c r="C59" s="702"/>
      <c r="D59" s="702"/>
      <c r="E59" s="702"/>
      <c r="F59" s="574"/>
      <c r="G59" s="45"/>
      <c r="H59" s="42"/>
    </row>
    <row r="60" spans="1:13">
      <c r="A60" s="696"/>
      <c r="B60" s="702" t="s">
        <v>979</v>
      </c>
      <c r="C60" s="702"/>
      <c r="D60" s="702"/>
      <c r="E60" s="702"/>
      <c r="F60" s="574"/>
      <c r="G60" s="45"/>
      <c r="H60" s="42"/>
    </row>
    <row r="61" spans="1:13">
      <c r="A61" s="696"/>
      <c r="B61" s="702" t="s">
        <v>979</v>
      </c>
      <c r="C61" s="702"/>
      <c r="D61" s="702"/>
      <c r="E61" s="702"/>
      <c r="F61" s="574"/>
      <c r="G61" s="45"/>
      <c r="H61" s="42"/>
    </row>
    <row r="62" spans="1:13">
      <c r="A62" s="696"/>
      <c r="B62" s="702" t="s">
        <v>979</v>
      </c>
      <c r="C62" s="702"/>
      <c r="D62" s="702"/>
      <c r="E62" s="702"/>
      <c r="F62" s="574"/>
      <c r="G62" s="45"/>
      <c r="H62" s="42"/>
    </row>
    <row r="63" spans="1:13">
      <c r="A63" s="696"/>
      <c r="B63" s="702"/>
      <c r="C63" s="702"/>
      <c r="D63" s="702"/>
      <c r="E63" s="702"/>
      <c r="F63" s="574"/>
      <c r="G63" s="45"/>
      <c r="H63" s="42"/>
    </row>
    <row r="64" spans="1:13">
      <c r="A64" s="696"/>
      <c r="B64" s="702"/>
      <c r="C64" s="702"/>
      <c r="D64" s="702"/>
      <c r="E64" s="702"/>
      <c r="F64" s="574"/>
      <c r="G64" s="45"/>
      <c r="H64" s="42"/>
    </row>
    <row r="65" spans="1:8">
      <c r="A65" s="696"/>
      <c r="B65" s="702"/>
      <c r="C65" s="702"/>
      <c r="D65" s="702"/>
      <c r="E65" s="702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A2" zoomScale="80" zoomScaleNormal="100" zoomScaleSheetLayoutView="80" workbookViewId="0">
      <selection activeCell="I21" sqref="I21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ЕЙЧ БИ ДЖИ ФОНД ЗА ИНВЕСТИЦИОННИ ИМОТИ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148068097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31.12.2023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3" t="s">
        <v>453</v>
      </c>
      <c r="B8" s="716" t="s">
        <v>454</v>
      </c>
      <c r="C8" s="709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9" t="s">
        <v>460</v>
      </c>
      <c r="L8" s="709" t="s">
        <v>461</v>
      </c>
      <c r="M8" s="531"/>
      <c r="N8" s="532"/>
    </row>
    <row r="9" spans="1:14" s="533" customFormat="1" ht="31.5">
      <c r="A9" s="714"/>
      <c r="B9" s="717"/>
      <c r="C9" s="710"/>
      <c r="D9" s="712" t="s">
        <v>826</v>
      </c>
      <c r="E9" s="712" t="s">
        <v>456</v>
      </c>
      <c r="F9" s="535" t="s">
        <v>457</v>
      </c>
      <c r="G9" s="535"/>
      <c r="H9" s="535"/>
      <c r="I9" s="719" t="s">
        <v>458</v>
      </c>
      <c r="J9" s="719" t="s">
        <v>459</v>
      </c>
      <c r="K9" s="710"/>
      <c r="L9" s="710"/>
      <c r="M9" s="536" t="s">
        <v>825</v>
      </c>
      <c r="N9" s="532"/>
    </row>
    <row r="10" spans="1:14" s="533" customFormat="1" ht="31.5">
      <c r="A10" s="715"/>
      <c r="B10" s="718"/>
      <c r="C10" s="711"/>
      <c r="D10" s="712"/>
      <c r="E10" s="712"/>
      <c r="F10" s="534" t="s">
        <v>462</v>
      </c>
      <c r="G10" s="534" t="s">
        <v>463</v>
      </c>
      <c r="H10" s="534" t="s">
        <v>464</v>
      </c>
      <c r="I10" s="711"/>
      <c r="J10" s="711"/>
      <c r="K10" s="711"/>
      <c r="L10" s="711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683</v>
      </c>
      <c r="D13" s="584">
        <f>'1-Баланс'!H20</f>
        <v>1075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16772</v>
      </c>
      <c r="J13" s="584">
        <f>'1-Баланс'!H30+'1-Баланс'!H33</f>
        <v>0</v>
      </c>
      <c r="K13" s="585"/>
      <c r="L13" s="584">
        <f>SUM(C13:K13)</f>
        <v>18530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683</v>
      </c>
      <c r="D17" s="653">
        <f t="shared" ref="D17:M17" si="2">D13+D14</f>
        <v>1075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16772</v>
      </c>
      <c r="J17" s="653">
        <f t="shared" si="2"/>
        <v>0</v>
      </c>
      <c r="K17" s="653">
        <f t="shared" si="2"/>
        <v>0</v>
      </c>
      <c r="L17" s="584">
        <f t="shared" si="1"/>
        <v>18530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888</v>
      </c>
      <c r="J18" s="584">
        <f>+'1-Баланс'!G33</f>
        <v>0</v>
      </c>
      <c r="K18" s="585"/>
      <c r="L18" s="584">
        <f t="shared" si="1"/>
        <v>888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-578</v>
      </c>
      <c r="J19" s="168">
        <f>J20+J21</f>
        <v>0</v>
      </c>
      <c r="K19" s="168">
        <f t="shared" si="3"/>
        <v>0</v>
      </c>
      <c r="L19" s="584">
        <f t="shared" si="1"/>
        <v>-578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-578</v>
      </c>
      <c r="J20" s="316"/>
      <c r="K20" s="316"/>
      <c r="L20" s="584">
        <f>SUM(C20:K20)</f>
        <v>-578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683</v>
      </c>
      <c r="D31" s="653">
        <f t="shared" ref="D31:M31" si="6">D19+D22+D23+D26+D30+D29+D17+D18</f>
        <v>1075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17082</v>
      </c>
      <c r="J31" s="653">
        <f t="shared" si="6"/>
        <v>0</v>
      </c>
      <c r="K31" s="653">
        <f t="shared" si="6"/>
        <v>0</v>
      </c>
      <c r="L31" s="584">
        <f t="shared" si="1"/>
        <v>18840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683</v>
      </c>
      <c r="D34" s="587">
        <f t="shared" si="7"/>
        <v>1075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17082</v>
      </c>
      <c r="J34" s="587">
        <f t="shared" si="7"/>
        <v>0</v>
      </c>
      <c r="K34" s="587">
        <f t="shared" si="7"/>
        <v>0</v>
      </c>
      <c r="L34" s="651">
        <f t="shared" si="1"/>
        <v>18840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3">
        <f>pdeReportingDate</f>
        <v>45380</v>
      </c>
      <c r="C38" s="703"/>
      <c r="D38" s="703"/>
      <c r="E38" s="703"/>
      <c r="F38" s="703"/>
      <c r="G38" s="703"/>
      <c r="H38" s="703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4" t="str">
        <f>authorName</f>
        <v>Мария Димитрова Господинова</v>
      </c>
      <c r="C40" s="704"/>
      <c r="D40" s="704"/>
      <c r="E40" s="704"/>
      <c r="F40" s="704"/>
      <c r="G40" s="704"/>
      <c r="H40" s="704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6"/>
      <c r="B43" s="706" t="str">
        <f>Начална!B17</f>
        <v>Теодора Иванова Попова</v>
      </c>
      <c r="C43" s="702"/>
      <c r="D43" s="702"/>
      <c r="E43" s="702"/>
      <c r="F43" s="574"/>
      <c r="G43" s="45"/>
      <c r="H43" s="42"/>
      <c r="M43" s="169"/>
    </row>
    <row r="44" spans="1:14">
      <c r="A44" s="696"/>
      <c r="B44" s="702" t="s">
        <v>979</v>
      </c>
      <c r="C44" s="702"/>
      <c r="D44" s="702"/>
      <c r="E44" s="702"/>
      <c r="F44" s="574"/>
      <c r="G44" s="45"/>
      <c r="H44" s="42"/>
      <c r="M44" s="169"/>
    </row>
    <row r="45" spans="1:14">
      <c r="A45" s="696"/>
      <c r="B45" s="702" t="s">
        <v>979</v>
      </c>
      <c r="C45" s="702"/>
      <c r="D45" s="702"/>
      <c r="E45" s="702"/>
      <c r="F45" s="574"/>
      <c r="G45" s="45"/>
      <c r="H45" s="42"/>
      <c r="M45" s="169"/>
    </row>
    <row r="46" spans="1:14">
      <c r="A46" s="696"/>
      <c r="B46" s="702" t="s">
        <v>979</v>
      </c>
      <c r="C46" s="702"/>
      <c r="D46" s="702"/>
      <c r="E46" s="702"/>
      <c r="F46" s="574"/>
      <c r="G46" s="45"/>
      <c r="H46" s="42"/>
      <c r="M46" s="169"/>
    </row>
    <row r="47" spans="1:14">
      <c r="A47" s="696"/>
      <c r="B47" s="702"/>
      <c r="C47" s="702"/>
      <c r="D47" s="702"/>
      <c r="E47" s="702"/>
      <c r="F47" s="574"/>
      <c r="G47" s="45"/>
      <c r="H47" s="42"/>
      <c r="M47" s="169"/>
    </row>
    <row r="48" spans="1:14">
      <c r="A48" s="696"/>
      <c r="B48" s="702"/>
      <c r="C48" s="702"/>
      <c r="D48" s="702"/>
      <c r="E48" s="702"/>
      <c r="F48" s="574"/>
      <c r="G48" s="45"/>
      <c r="H48" s="42"/>
      <c r="M48" s="169"/>
    </row>
    <row r="49" spans="1:13">
      <c r="A49" s="696"/>
      <c r="B49" s="702"/>
      <c r="C49" s="702"/>
      <c r="D49" s="702"/>
      <c r="E49" s="702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18" zoomScale="70" zoomScaleNormal="70" zoomScaleSheetLayoutView="70" workbookViewId="0">
      <selection activeCell="B157" sqref="B157:E157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ЕЙЧ БИ ДЖИ ФОНД ЗА ИНВЕСТИЦИОННИ ИМОТИ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148068097</v>
      </c>
      <c r="B4" s="40"/>
      <c r="C4" s="23"/>
      <c r="D4" s="22"/>
    </row>
    <row r="5" spans="1:15">
      <c r="A5" s="75" t="str">
        <f>CONCATENATE("към ",TEXT(endDate,"dd.mm.yyyy")," г.")</f>
        <v>към 31.12.2023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3">
        <f>pdeReportingDate</f>
        <v>45380</v>
      </c>
      <c r="C151" s="703"/>
      <c r="D151" s="703"/>
      <c r="E151" s="703"/>
      <c r="F151" s="703"/>
      <c r="G151" s="703"/>
      <c r="H151" s="703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4" t="str">
        <f>authorName</f>
        <v>Мария Димитрова Господинова</v>
      </c>
      <c r="C153" s="704"/>
      <c r="D153" s="704"/>
      <c r="E153" s="704"/>
      <c r="F153" s="704"/>
      <c r="G153" s="704"/>
      <c r="H153" s="704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6"/>
      <c r="B156" s="706" t="str">
        <f>Начална!B17</f>
        <v>Теодора Иванова Попова</v>
      </c>
      <c r="C156" s="702"/>
      <c r="D156" s="702"/>
      <c r="E156" s="702"/>
      <c r="F156" s="574"/>
      <c r="G156" s="45"/>
      <c r="H156" s="42"/>
    </row>
    <row r="157" spans="1:8">
      <c r="A157" s="696"/>
      <c r="B157" s="702" t="s">
        <v>979</v>
      </c>
      <c r="C157" s="702"/>
      <c r="D157" s="702"/>
      <c r="E157" s="702"/>
      <c r="F157" s="574"/>
      <c r="G157" s="45"/>
      <c r="H157" s="42"/>
    </row>
    <row r="158" spans="1:8">
      <c r="A158" s="696"/>
      <c r="B158" s="702" t="s">
        <v>979</v>
      </c>
      <c r="C158" s="702"/>
      <c r="D158" s="702"/>
      <c r="E158" s="702"/>
      <c r="F158" s="574"/>
      <c r="G158" s="45"/>
      <c r="H158" s="42"/>
    </row>
    <row r="159" spans="1:8">
      <c r="A159" s="696"/>
      <c r="B159" s="702" t="s">
        <v>979</v>
      </c>
      <c r="C159" s="702"/>
      <c r="D159" s="702"/>
      <c r="E159" s="702"/>
      <c r="F159" s="574"/>
      <c r="G159" s="45"/>
      <c r="H159" s="42"/>
    </row>
    <row r="160" spans="1:8">
      <c r="A160" s="696"/>
      <c r="B160" s="702"/>
      <c r="C160" s="702"/>
      <c r="D160" s="702"/>
      <c r="E160" s="702"/>
      <c r="F160" s="574"/>
      <c r="G160" s="45"/>
      <c r="H160" s="42"/>
    </row>
    <row r="161" spans="1:8">
      <c r="A161" s="696"/>
      <c r="B161" s="702"/>
      <c r="C161" s="702"/>
      <c r="D161" s="702"/>
      <c r="E161" s="702"/>
      <c r="F161" s="574"/>
      <c r="G161" s="45"/>
      <c r="H161" s="42"/>
    </row>
    <row r="162" spans="1:8">
      <c r="A162" s="696"/>
      <c r="B162" s="702"/>
      <c r="C162" s="702"/>
      <c r="D162" s="702"/>
      <c r="E162" s="702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topLeftCell="A16" zoomScale="80" zoomScaleNormal="85" zoomScaleSheetLayoutView="80" workbookViewId="0">
      <selection activeCell="N42" sqref="N42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ЕЙЧ БИ ДЖИ ФОНД ЗА ИНВЕСТИЦИОННИ ИМОТИ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148068097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31.12.2023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4" t="s">
        <v>453</v>
      </c>
      <c r="B7" s="725"/>
      <c r="C7" s="728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20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20" t="s">
        <v>513</v>
      </c>
      <c r="R7" s="722" t="s">
        <v>514</v>
      </c>
    </row>
    <row r="8" spans="1:18" s="128" customFormat="1" ht="66.75" customHeight="1">
      <c r="A8" s="726"/>
      <c r="B8" s="727"/>
      <c r="C8" s="729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1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1"/>
      <c r="R8" s="723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51</v>
      </c>
      <c r="E13" s="328">
        <v>7</v>
      </c>
      <c r="F13" s="328"/>
      <c r="G13" s="329">
        <f t="shared" si="2"/>
        <v>58</v>
      </c>
      <c r="H13" s="328"/>
      <c r="I13" s="328"/>
      <c r="J13" s="329">
        <f t="shared" si="3"/>
        <v>58</v>
      </c>
      <c r="K13" s="328">
        <v>48</v>
      </c>
      <c r="L13" s="328">
        <v>1</v>
      </c>
      <c r="M13" s="328"/>
      <c r="N13" s="329">
        <f t="shared" si="4"/>
        <v>49</v>
      </c>
      <c r="O13" s="328"/>
      <c r="P13" s="328"/>
      <c r="Q13" s="329">
        <f t="shared" si="0"/>
        <v>49</v>
      </c>
      <c r="R13" s="340">
        <f t="shared" si="1"/>
        <v>9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28</v>
      </c>
      <c r="E14" s="328"/>
      <c r="F14" s="328"/>
      <c r="G14" s="329">
        <f t="shared" si="2"/>
        <v>28</v>
      </c>
      <c r="H14" s="328"/>
      <c r="I14" s="328"/>
      <c r="J14" s="329">
        <f t="shared" si="3"/>
        <v>28</v>
      </c>
      <c r="K14" s="328">
        <v>19</v>
      </c>
      <c r="L14" s="328">
        <v>4</v>
      </c>
      <c r="M14" s="328"/>
      <c r="N14" s="329">
        <f t="shared" si="4"/>
        <v>23</v>
      </c>
      <c r="O14" s="328"/>
      <c r="P14" s="328"/>
      <c r="Q14" s="329">
        <f t="shared" si="0"/>
        <v>23</v>
      </c>
      <c r="R14" s="340">
        <f t="shared" si="1"/>
        <v>5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79</v>
      </c>
      <c r="E19" s="330">
        <f>SUM(E11:E18)</f>
        <v>7</v>
      </c>
      <c r="F19" s="330">
        <f>SUM(F11:F18)</f>
        <v>0</v>
      </c>
      <c r="G19" s="329">
        <f t="shared" si="2"/>
        <v>86</v>
      </c>
      <c r="H19" s="330">
        <f>SUM(H11:H18)</f>
        <v>0</v>
      </c>
      <c r="I19" s="330">
        <f>SUM(I11:I18)</f>
        <v>0</v>
      </c>
      <c r="J19" s="329">
        <f t="shared" si="3"/>
        <v>86</v>
      </c>
      <c r="K19" s="330">
        <f>SUM(K11:K18)</f>
        <v>67</v>
      </c>
      <c r="L19" s="330">
        <f>SUM(L11:L18)</f>
        <v>5</v>
      </c>
      <c r="M19" s="330">
        <f>SUM(M11:M18)</f>
        <v>0</v>
      </c>
      <c r="N19" s="329">
        <f t="shared" si="4"/>
        <v>72</v>
      </c>
      <c r="O19" s="330">
        <f>SUM(O11:O18)</f>
        <v>0</v>
      </c>
      <c r="P19" s="330">
        <f>SUM(P11:P18)</f>
        <v>0</v>
      </c>
      <c r="Q19" s="329">
        <f t="shared" si="0"/>
        <v>72</v>
      </c>
      <c r="R19" s="340">
        <f t="shared" si="1"/>
        <v>14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19739</v>
      </c>
      <c r="E20" s="328"/>
      <c r="F20" s="328"/>
      <c r="G20" s="329">
        <f t="shared" si="2"/>
        <v>19739</v>
      </c>
      <c r="H20" s="328">
        <v>127</v>
      </c>
      <c r="I20" s="328"/>
      <c r="J20" s="329">
        <f t="shared" si="3"/>
        <v>19866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19866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/>
      <c r="B27" s="322" t="s">
        <v>559</v>
      </c>
      <c r="C27" s="158" t="s">
        <v>560</v>
      </c>
      <c r="D27" s="332">
        <f>SUM(D23:D26)</f>
        <v>0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0</v>
      </c>
      <c r="H27" s="332">
        <f t="shared" si="5"/>
        <v>0</v>
      </c>
      <c r="I27" s="332">
        <f t="shared" si="5"/>
        <v>0</v>
      </c>
      <c r="J27" s="333">
        <f t="shared" si="3"/>
        <v>0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0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0</v>
      </c>
      <c r="H40" s="330">
        <f t="shared" si="10"/>
        <v>0</v>
      </c>
      <c r="I40" s="330">
        <f t="shared" si="10"/>
        <v>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19818</v>
      </c>
      <c r="E42" s="349">
        <f>E19+E20+E21+E27+E40+E41</f>
        <v>7</v>
      </c>
      <c r="F42" s="349">
        <f t="shared" ref="F42:R42" si="11">F19+F20+F21+F27+F40+F41</f>
        <v>0</v>
      </c>
      <c r="G42" s="349">
        <f t="shared" si="11"/>
        <v>19825</v>
      </c>
      <c r="H42" s="349">
        <f t="shared" si="11"/>
        <v>127</v>
      </c>
      <c r="I42" s="349">
        <f t="shared" si="11"/>
        <v>0</v>
      </c>
      <c r="J42" s="349">
        <f t="shared" si="11"/>
        <v>19952</v>
      </c>
      <c r="K42" s="349">
        <f t="shared" si="11"/>
        <v>67</v>
      </c>
      <c r="L42" s="349">
        <f t="shared" si="11"/>
        <v>5</v>
      </c>
      <c r="M42" s="349">
        <f t="shared" si="11"/>
        <v>0</v>
      </c>
      <c r="N42" s="349">
        <f t="shared" si="11"/>
        <v>72</v>
      </c>
      <c r="O42" s="349">
        <f t="shared" si="11"/>
        <v>0</v>
      </c>
      <c r="P42" s="349">
        <f t="shared" si="11"/>
        <v>0</v>
      </c>
      <c r="Q42" s="349">
        <f t="shared" si="11"/>
        <v>72</v>
      </c>
      <c r="R42" s="350">
        <f t="shared" si="11"/>
        <v>19880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3">
        <f>pdeReportingDate</f>
        <v>45380</v>
      </c>
      <c r="D45" s="703"/>
      <c r="E45" s="703"/>
      <c r="F45" s="703"/>
      <c r="G45" s="703"/>
      <c r="H45" s="703"/>
      <c r="I45" s="703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4" t="str">
        <f>authorName</f>
        <v>Мария Димитрова Господинова</v>
      </c>
      <c r="D47" s="704"/>
      <c r="E47" s="704"/>
      <c r="F47" s="704"/>
      <c r="G47" s="704"/>
      <c r="H47" s="704"/>
      <c r="I47" s="704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5"/>
      <c r="D49" s="705"/>
      <c r="E49" s="705"/>
      <c r="F49" s="705"/>
      <c r="G49" s="705"/>
      <c r="H49" s="705"/>
      <c r="I49" s="705"/>
    </row>
    <row r="50" spans="2:9">
      <c r="B50" s="696"/>
      <c r="C50" s="706" t="str">
        <f>Начална!B17</f>
        <v>Теодора Иванова Попова</v>
      </c>
      <c r="D50" s="702"/>
      <c r="E50" s="702"/>
      <c r="F50" s="702"/>
      <c r="G50" s="574"/>
      <c r="H50" s="45"/>
      <c r="I50" s="42"/>
    </row>
    <row r="51" spans="2:9">
      <c r="B51" s="696"/>
      <c r="C51" s="702" t="s">
        <v>979</v>
      </c>
      <c r="D51" s="702"/>
      <c r="E51" s="702"/>
      <c r="F51" s="702"/>
      <c r="G51" s="574"/>
      <c r="H51" s="45"/>
      <c r="I51" s="42"/>
    </row>
    <row r="52" spans="2:9">
      <c r="B52" s="696"/>
      <c r="C52" s="702" t="s">
        <v>979</v>
      </c>
      <c r="D52" s="702"/>
      <c r="E52" s="702"/>
      <c r="F52" s="702"/>
      <c r="G52" s="574"/>
      <c r="H52" s="45"/>
      <c r="I52" s="42"/>
    </row>
    <row r="53" spans="2:9">
      <c r="B53" s="696"/>
      <c r="C53" s="702" t="s">
        <v>979</v>
      </c>
      <c r="D53" s="702"/>
      <c r="E53" s="702"/>
      <c r="F53" s="702"/>
      <c r="G53" s="574"/>
      <c r="H53" s="45"/>
      <c r="I53" s="42"/>
    </row>
    <row r="54" spans="2:9">
      <c r="B54" s="696"/>
      <c r="C54" s="702"/>
      <c r="D54" s="702"/>
      <c r="E54" s="702"/>
      <c r="F54" s="702"/>
      <c r="G54" s="574"/>
      <c r="H54" s="45"/>
      <c r="I54" s="42"/>
    </row>
    <row r="55" spans="2:9">
      <c r="B55" s="696"/>
      <c r="C55" s="702"/>
      <c r="D55" s="702"/>
      <c r="E55" s="702"/>
      <c r="F55" s="702"/>
      <c r="G55" s="574"/>
      <c r="H55" s="45"/>
      <c r="I55" s="42"/>
    </row>
    <row r="56" spans="2:9">
      <c r="B56" s="696"/>
      <c r="C56" s="702"/>
      <c r="D56" s="702"/>
      <c r="E56" s="702"/>
      <c r="F56" s="702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85" zoomScaleNormal="85" zoomScaleSheetLayoutView="100" workbookViewId="0">
      <selection activeCell="D75" sqref="D75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ЕЙЧ БИ ДЖИ ФОНД ЗА ИНВЕСТИЦИОННИ ИМОТИ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148068097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31.12.2023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3" t="s">
        <v>453</v>
      </c>
      <c r="B8" s="735" t="s">
        <v>11</v>
      </c>
      <c r="C8" s="731" t="s">
        <v>587</v>
      </c>
      <c r="D8" s="365" t="s">
        <v>588</v>
      </c>
      <c r="E8" s="366"/>
      <c r="F8" s="127"/>
    </row>
    <row r="9" spans="1:6" s="128" customFormat="1">
      <c r="A9" s="734"/>
      <c r="B9" s="736"/>
      <c r="C9" s="732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26</v>
      </c>
      <c r="D26" s="362">
        <f>SUM(D27:D29)</f>
        <v>26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26</v>
      </c>
      <c r="D28" s="368">
        <v>26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4</v>
      </c>
      <c r="D30" s="368">
        <v>4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7</v>
      </c>
      <c r="D40" s="362">
        <f>SUM(D41:D44)</f>
        <v>7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7</v>
      </c>
      <c r="D44" s="368">
        <v>7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37</v>
      </c>
      <c r="D45" s="438">
        <f>D26+D30+D31+D33+D32+D34+D35+D40</f>
        <v>37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37</v>
      </c>
      <c r="D46" s="444">
        <f>D45+D23+D21+D11</f>
        <v>37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3" t="s">
        <v>453</v>
      </c>
      <c r="B50" s="735" t="s">
        <v>11</v>
      </c>
      <c r="C50" s="737" t="s">
        <v>658</v>
      </c>
      <c r="D50" s="365" t="s">
        <v>659</v>
      </c>
      <c r="E50" s="365"/>
      <c r="F50" s="739" t="s">
        <v>660</v>
      </c>
    </row>
    <row r="51" spans="1:6" s="128" customFormat="1" ht="18" customHeight="1">
      <c r="A51" s="734"/>
      <c r="B51" s="736"/>
      <c r="C51" s="738"/>
      <c r="D51" s="130" t="s">
        <v>589</v>
      </c>
      <c r="E51" s="130" t="s">
        <v>590</v>
      </c>
      <c r="F51" s="740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1238</v>
      </c>
      <c r="D73" s="137">
        <f>SUM(D74:D76)</f>
        <v>1238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1038</v>
      </c>
      <c r="D74" s="197">
        <v>1038</v>
      </c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>
        <v>200</v>
      </c>
      <c r="D76" s="197">
        <v>200</v>
      </c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84</v>
      </c>
      <c r="D87" s="134">
        <f>SUM(D88:D92)+D96</f>
        <v>84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28</v>
      </c>
      <c r="D89" s="197">
        <v>28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9</v>
      </c>
      <c r="D91" s="197">
        <v>9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44</v>
      </c>
      <c r="D92" s="138">
        <f>SUM(D93:D95)</f>
        <v>44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30</v>
      </c>
      <c r="D94" s="197">
        <v>30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14</v>
      </c>
      <c r="D95" s="197">
        <v>14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</v>
      </c>
      <c r="D96" s="197">
        <v>3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221</v>
      </c>
      <c r="D97" s="197">
        <v>221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1543</v>
      </c>
      <c r="D98" s="433">
        <f>D87+D82+D77+D73+D97</f>
        <v>1543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1543</v>
      </c>
      <c r="D99" s="427">
        <f>D98+D70+D68</f>
        <v>1543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>
        <v>136</v>
      </c>
      <c r="D106" s="280">
        <v>45</v>
      </c>
      <c r="E106" s="280"/>
      <c r="F106" s="423">
        <f>C106+D106-E106</f>
        <v>181</v>
      </c>
    </row>
    <row r="107" spans="1:27" ht="16.5" thickBot="1">
      <c r="A107" s="418" t="s">
        <v>752</v>
      </c>
      <c r="B107" s="424" t="s">
        <v>753</v>
      </c>
      <c r="C107" s="425">
        <f>SUM(C104:C106)</f>
        <v>136</v>
      </c>
      <c r="D107" s="425">
        <f>SUM(D104:D106)</f>
        <v>45</v>
      </c>
      <c r="E107" s="425">
        <f>SUM(E104:E106)</f>
        <v>0</v>
      </c>
      <c r="F107" s="426">
        <f>SUM(F104:F106)</f>
        <v>181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0" t="s">
        <v>841</v>
      </c>
      <c r="B109" s="730"/>
      <c r="C109" s="730"/>
      <c r="D109" s="730"/>
      <c r="E109" s="730"/>
      <c r="F109" s="730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3">
        <f>pdeReportingDate</f>
        <v>45380</v>
      </c>
      <c r="C111" s="703"/>
      <c r="D111" s="703"/>
      <c r="E111" s="703"/>
      <c r="F111" s="703"/>
      <c r="G111" s="52"/>
      <c r="H111" s="52"/>
    </row>
    <row r="112" spans="1:27">
      <c r="A112" s="694"/>
      <c r="B112" s="703"/>
      <c r="C112" s="703"/>
      <c r="D112" s="703"/>
      <c r="E112" s="703"/>
      <c r="F112" s="703"/>
      <c r="G112" s="52"/>
      <c r="H112" s="52"/>
    </row>
    <row r="113" spans="1:8">
      <c r="A113" s="695" t="s">
        <v>8</v>
      </c>
      <c r="B113" s="704" t="str">
        <f>authorName</f>
        <v>Мария Димитрова Господинова</v>
      </c>
      <c r="C113" s="704"/>
      <c r="D113" s="704"/>
      <c r="E113" s="704"/>
      <c r="F113" s="704"/>
      <c r="G113" s="80"/>
      <c r="H113" s="80"/>
    </row>
    <row r="114" spans="1:8">
      <c r="A114" s="695"/>
      <c r="B114" s="704"/>
      <c r="C114" s="704"/>
      <c r="D114" s="704"/>
      <c r="E114" s="704"/>
      <c r="F114" s="704"/>
      <c r="G114" s="80"/>
      <c r="H114" s="80"/>
    </row>
    <row r="115" spans="1:8">
      <c r="A115" s="695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6"/>
      <c r="B116" s="706" t="str">
        <f>Начална!B17</f>
        <v>Теодора Иванова Попова</v>
      </c>
      <c r="C116" s="702"/>
      <c r="D116" s="702"/>
      <c r="E116" s="702"/>
      <c r="F116" s="702"/>
      <c r="G116" s="696"/>
      <c r="H116" s="696"/>
    </row>
    <row r="117" spans="1:8" ht="15.75" customHeight="1">
      <c r="A117" s="696"/>
      <c r="B117" s="702" t="s">
        <v>979</v>
      </c>
      <c r="C117" s="702"/>
      <c r="D117" s="702"/>
      <c r="E117" s="702"/>
      <c r="F117" s="702"/>
      <c r="G117" s="696"/>
      <c r="H117" s="696"/>
    </row>
    <row r="118" spans="1:8" ht="15.75" customHeight="1">
      <c r="A118" s="696"/>
      <c r="B118" s="702" t="s">
        <v>979</v>
      </c>
      <c r="C118" s="702"/>
      <c r="D118" s="702"/>
      <c r="E118" s="702"/>
      <c r="F118" s="702"/>
      <c r="G118" s="696"/>
      <c r="H118" s="696"/>
    </row>
    <row r="119" spans="1:8" ht="15.75" customHeight="1">
      <c r="A119" s="696"/>
      <c r="B119" s="702" t="s">
        <v>979</v>
      </c>
      <c r="C119" s="702"/>
      <c r="D119" s="702"/>
      <c r="E119" s="702"/>
      <c r="F119" s="702"/>
      <c r="G119" s="696"/>
      <c r="H119" s="696"/>
    </row>
    <row r="120" spans="1:8">
      <c r="A120" s="696"/>
      <c r="B120" s="702"/>
      <c r="C120" s="702"/>
      <c r="D120" s="702"/>
      <c r="E120" s="702"/>
      <c r="F120" s="702"/>
      <c r="G120" s="696"/>
      <c r="H120" s="696"/>
    </row>
    <row r="121" spans="1:8">
      <c r="A121" s="696"/>
      <c r="B121" s="702"/>
      <c r="C121" s="702"/>
      <c r="D121" s="702"/>
      <c r="E121" s="702"/>
      <c r="F121" s="702"/>
      <c r="G121" s="696"/>
      <c r="H121" s="696"/>
    </row>
    <row r="122" spans="1:8">
      <c r="A122" s="696"/>
      <c r="B122" s="702"/>
      <c r="C122" s="702"/>
      <c r="D122" s="702"/>
      <c r="E122" s="702"/>
      <c r="F122" s="702"/>
      <c r="G122" s="696"/>
      <c r="H122" s="696"/>
    </row>
  </sheetData>
  <sheetProtection password="D554" sheet="1" objects="1" scenarios="1" insertRows="0"/>
  <mergeCells count="20"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ЕЙЧ БИ ДЖИ ФОНД ЗА ИНВЕСТИЦИОННИ ИМОТИ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148068097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31.12.2023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115" t="s">
        <v>516</v>
      </c>
      <c r="H10" s="115" t="s">
        <v>517</v>
      </c>
      <c r="I10" s="747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3">
        <f>pdeReportingDate</f>
        <v>45380</v>
      </c>
      <c r="C31" s="703"/>
      <c r="D31" s="703"/>
      <c r="E31" s="703"/>
      <c r="F31" s="703"/>
      <c r="G31" s="124"/>
      <c r="H31" s="124"/>
      <c r="I31" s="124"/>
    </row>
    <row r="32" spans="1:16" s="116" customFormat="1">
      <c r="A32" s="694"/>
      <c r="B32" s="703"/>
      <c r="C32" s="703"/>
      <c r="D32" s="703"/>
      <c r="E32" s="703"/>
      <c r="F32" s="703"/>
      <c r="G32" s="124"/>
      <c r="H32" s="124"/>
      <c r="I32" s="124"/>
    </row>
    <row r="33" spans="1:9" s="116" customFormat="1">
      <c r="A33" s="695" t="s">
        <v>8</v>
      </c>
      <c r="B33" s="704" t="str">
        <f>authorName</f>
        <v>Мария Димитрова Господинова</v>
      </c>
      <c r="C33" s="704"/>
      <c r="D33" s="704"/>
      <c r="E33" s="704"/>
      <c r="F33" s="704"/>
      <c r="G33" s="124"/>
      <c r="H33" s="124"/>
      <c r="I33" s="124"/>
    </row>
    <row r="34" spans="1:9" s="116" customFormat="1">
      <c r="A34" s="695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5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696"/>
      <c r="B36" s="706" t="str">
        <f>Начална!B17</f>
        <v>Теодора Иванова Попова</v>
      </c>
      <c r="C36" s="702"/>
      <c r="D36" s="702"/>
      <c r="E36" s="702"/>
      <c r="F36" s="702"/>
      <c r="G36" s="702"/>
      <c r="H36" s="702"/>
      <c r="I36" s="702"/>
    </row>
    <row r="37" spans="1:9" s="116" customFormat="1" ht="15.75" customHeight="1">
      <c r="A37" s="696"/>
      <c r="B37" s="702" t="s">
        <v>979</v>
      </c>
      <c r="C37" s="702"/>
      <c r="D37" s="702"/>
      <c r="E37" s="702"/>
      <c r="F37" s="702"/>
      <c r="G37" s="702"/>
      <c r="H37" s="702"/>
      <c r="I37" s="702"/>
    </row>
    <row r="38" spans="1:9" s="116" customFormat="1" ht="15.75" customHeight="1">
      <c r="A38" s="696"/>
      <c r="B38" s="702" t="s">
        <v>979</v>
      </c>
      <c r="C38" s="702"/>
      <c r="D38" s="702"/>
      <c r="E38" s="702"/>
      <c r="F38" s="702"/>
      <c r="G38" s="702"/>
      <c r="H38" s="702"/>
      <c r="I38" s="702"/>
    </row>
    <row r="39" spans="1:9" s="116" customFormat="1" ht="15.75" customHeight="1">
      <c r="A39" s="696"/>
      <c r="B39" s="702" t="s">
        <v>979</v>
      </c>
      <c r="C39" s="702"/>
      <c r="D39" s="702"/>
      <c r="E39" s="702"/>
      <c r="F39" s="702"/>
      <c r="G39" s="702"/>
      <c r="H39" s="702"/>
      <c r="I39" s="702"/>
    </row>
    <row r="40" spans="1:9" s="116" customFormat="1">
      <c r="A40" s="696"/>
      <c r="B40" s="702"/>
      <c r="C40" s="702"/>
      <c r="D40" s="702"/>
      <c r="E40" s="702"/>
      <c r="F40" s="702"/>
      <c r="G40" s="702"/>
      <c r="H40" s="702"/>
      <c r="I40" s="702"/>
    </row>
    <row r="41" spans="1:9" s="116" customFormat="1">
      <c r="A41" s="696"/>
      <c r="B41" s="702"/>
      <c r="C41" s="702"/>
      <c r="D41" s="702"/>
      <c r="E41" s="702"/>
      <c r="F41" s="702"/>
      <c r="G41" s="702"/>
      <c r="H41" s="702"/>
      <c r="I41" s="702"/>
    </row>
    <row r="42" spans="1:9" s="116" customFormat="1">
      <c r="A42" s="696"/>
      <c r="B42" s="702"/>
      <c r="C42" s="702"/>
      <c r="D42" s="702"/>
      <c r="E42" s="702"/>
      <c r="F42" s="702"/>
      <c r="G42" s="702"/>
      <c r="H42" s="702"/>
      <c r="I42" s="702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ILI</cp:lastModifiedBy>
  <cp:lastPrinted>2016-09-14T10:20:26Z</cp:lastPrinted>
  <dcterms:created xsi:type="dcterms:W3CDTF">2006-09-16T00:00:00Z</dcterms:created>
  <dcterms:modified xsi:type="dcterms:W3CDTF">2024-03-29T16:08:12Z</dcterms:modified>
</cp:coreProperties>
</file>